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e5d51892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RGE검산" sheetId="1" r:id="R0ad2c36c0c0044ec"/>
    <x:sheet xmlns:r="http://schemas.openxmlformats.org/officeDocument/2006/relationships" name="조건동점" sheetId="2" r:id="Re7d9561e1fb94d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ed362bfbd4007" /><Relationship Type="http://schemas.openxmlformats.org/officeDocument/2006/relationships/theme" Target="/xl/theme/theme1.xml" Id="Rafc2e3e2dea74cb4" /><Relationship Type="http://schemas.openxmlformats.org/officeDocument/2006/relationships/sharedStrings" Target="/xl/sharedStrings.xml" Id="Rbd92fe49979149dd" /><Relationship Type="http://schemas.openxmlformats.org/officeDocument/2006/relationships/worksheet" Target="/xl/worksheets/sheet1.xml" Id="R0ad2c36c0c0044ec" /><Relationship Type="http://schemas.openxmlformats.org/officeDocument/2006/relationships/worksheet" Target="/xl/worksheets/sheet2.xml" Id="Re7d9561e1fb94d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  <ns0:col min="11" max="11" width="20" hidden="0" customWidth="1"/>
    <ns0:col min="12" max="12" width="20" hidden="0" customWidth="1"/>
  </ns0:cols>
  <ns0:sheetData>
    <ns0:row r="1" ht="42" customHeight="1">
      <ns0:c r="A1" s="6" t="str">
        <ns0:v>가상 품목</ns0:v>
      </ns0:c>
      <ns0:c r="B1" s="6" t="str">
        <ns0:v>가상 단가</ns0:v>
      </ns0:c>
      <ns0:c r="C1" s="6" t="str">
        <ns0:v>등급</ns0:v>
      </ns0:c>
      <ns0:c r="D1" s="6" t="str">
        <ns0:v>k</ns0:v>
      </ns0:c>
      <ns0:c r="E1" s="6" t="str">
        <ns0:v>계산</ns0:v>
      </ns0:c>
      <ns0:c r="F1" s="6" t="str">
        <ns0:v>고정 기대</ns0:v>
      </ns0:c>
      <ns0:c r="G1" s="6" t="str">
        <ns0:v>대조</ns0:v>
      </ns0:c>
      <ns0:c r="H1" s="6" t="str">
        <ns0:v>숫자 수</ns0:v>
      </ns0:c>
      <ns0:c r="I1" s="6" t="str">
        <ns0:v>첫 일치 품목</ns0:v>
      </ns0:c>
      <ns0:c r="J1" s="6" t="str">
        <ns0:v>기대 품목</ns0:v>
      </ns0:c>
      <ns0:c r="K1" s="6" t="str">
        <ns0:v>품목 대조</ns0:v>
      </ns0:c>
      <ns0:c r="L1" s="6" t="str">
        <ns0:v>k 입력</ns0:v>
      </ns0:c>
    </ns0:row>
    <ns0:row r="2" ht="28" customHeight="1">
      <ns0:c r="A2" s="4" t="str">
        <ns0:v>노트</ns0:v>
      </ns0:c>
      <ns0:c r="B2" s="4" t="n">
        <ns0:v>1200</ns0:v>
      </ns0:c>
      <ns0:c r="C2" s="4" t="str">
        <ns0:v>A</ns0:v>
      </ns0:c>
      <ns0:c r="D2" s="4" t="n">
        <ns0:v>1</ns0:v>
      </ns0:c>
      <ns0:c r="E2" s="4" t="n">
        <ns0:f>IF(L2="계산",LARGE($B$2:$B$7,D2),L2)</ns0:f>
        <ns0:v>1200</ns0:v>
      </ns0:c>
      <ns0:c r="F2" s="4" t="n">
        <ns0:v>1200</ns0:v>
      </ns0:c>
      <ns0:c r="G2" s="4" t="str">
        <ns0:f>IF(E2=F2,"일치","차이")</ns0:f>
        <ns0:v>일치</ns0:v>
      </ns0:c>
      <ns0:c r="H2" s="4" t="n">
        <ns0:f>COUNT($B$2:$B$7)</ns0:f>
        <ns0:v>6</ns0:v>
      </ns0:c>
      <ns0:c r="I2" s="4" t="str">
        <ns0:f>IF(L2="계산",INDEX($A$2:$A$7,MATCH(E2,$B$2:$B$7,0)),"없음")</ns0:f>
        <ns0:v>노트</ns0:v>
      </ns0:c>
      <ns0:c r="J2" s="4" t="str">
        <ns0:v>노트</ns0:v>
      </ns0:c>
      <ns0:c r="K2" s="4" t="str">
        <ns0:f>IF(I2=J2,"일치","차이")</ns0:f>
        <ns0:v>일치</ns0:v>
      </ns0:c>
      <ns0:c r="L2" s="4" t="str">
        <ns0:f>IF(NOT(ISNUMBER(D2)),"숫자 입력",IF(OR(D2&lt;1,D2&lt;&gt;INT(D2)),"양의 정수",IF(D2&gt;H2,"k 범위 초과","계산")))</ns0:f>
        <ns0:v>계산</ns0:v>
      </ns0:c>
    </ns0:row>
    <ns0:row r="3" ht="28" customHeight="1">
      <ns0:c r="A3" s="4" t="str">
        <ns0:v>펜</ns0:v>
      </ns0:c>
      <ns0:c r="B3" s="4" t="n">
        <ns0:v>450</ns0:v>
      </ns0:c>
      <ns0:c r="C3" s="4" t="str">
        <ns0:v>C</ns0:v>
      </ns0:c>
      <ns0:c r="D3" s="4" t="n">
        <ns0:v>2</ns0:v>
      </ns0:c>
      <ns0:c r="E3" s="4" t="n">
        <ns0:f>IF(L3="계산",LARGE($B$2:$B$7,D3),L3)</ns0:f>
        <ns0:v>900</ns0:v>
      </ns0:c>
      <ns0:c r="F3" s="4" t="n">
        <ns0:v>900</ns0:v>
      </ns0:c>
      <ns0:c r="G3" s="4" t="str">
        <ns0:f>IF(E3=F3,"일치","차이")</ns0:f>
        <ns0:v>일치</ns0:v>
      </ns0:c>
      <ns0:c r="H3" s="4" t="n">
        <ns0:f>COUNT($B$2:$B$7)</ns0:f>
        <ns0:v>6</ns0:v>
      </ns0:c>
      <ns0:c r="I3" s="4" t="str">
        <ns0:f>IF(L3="계산",INDEX($A$2:$A$7,MATCH(E3,$B$2:$B$7,0)),"없음")</ns0:f>
        <ns0:v>마우스패드</ns0:v>
      </ns0:c>
      <ns0:c r="J3" s="4" t="str">
        <ns0:v>마우스패드</ns0:v>
      </ns0:c>
      <ns0:c r="K3" s="4" t="str">
        <ns0:f>IF(I3=J3,"일치","차이")</ns0:f>
        <ns0:v>일치</ns0:v>
      </ns0:c>
      <ns0:c r="L3" s="4" t="str">
        <ns0:f>IF(NOT(ISNUMBER(D3)),"숫자 입력",IF(OR(D3&lt;1,D3&lt;&gt;INT(D3)),"양의 정수",IF(D3&gt;H3,"k 범위 초과","계산")))</ns0:f>
        <ns0:v>계산</ns0:v>
      </ns0:c>
    </ns0:row>
    <ns0:row r="4" ht="28" customHeight="1">
      <ns0:c r="A4" s="4" t="str">
        <ns0:v>파일</ns0:v>
      </ns0:c>
      <ns0:c r="B4" s="4" t="n">
        <ns0:v>450</ns0:v>
      </ns0:c>
      <ns0:c r="C4" s="4" t="str">
        <ns0:v>C</ns0:v>
      </ns0:c>
      <ns0:c r="D4" s="4" t="n">
        <ns0:v>3</ns0:v>
      </ns0:c>
      <ns0:c r="E4" s="4" t="n">
        <ns0:f>IF(L4="계산",LARGE($B$2:$B$7,D4),L4)</ns0:f>
        <ns0:v>450</ns0:v>
      </ns0:c>
      <ns0:c r="F4" s="4" t="n">
        <ns0:v>450</ns0:v>
      </ns0:c>
      <ns0:c r="G4" s="4" t="str">
        <ns0:f>IF(E4=F4,"일치","차이")</ns0:f>
        <ns0:v>일치</ns0:v>
      </ns0:c>
      <ns0:c r="H4" s="4" t="n">
        <ns0:f>COUNT($B$2:$B$7)</ns0:f>
        <ns0:v>6</ns0:v>
      </ns0:c>
      <ns0:c r="I4" s="4" t="str">
        <ns0:f>IF(L4="계산",INDEX($A$2:$A$7,MATCH(E4,$B$2:$B$7,0)),"없음")</ns0:f>
        <ns0:v>펜</ns0:v>
      </ns0:c>
      <ns0:c r="J4" s="4" t="str">
        <ns0:v>펜</ns0:v>
      </ns0:c>
      <ns0:c r="K4" s="4" t="str">
        <ns0:f>IF(I4=J4,"일치","차이")</ns0:f>
        <ns0:v>일치</ns0:v>
      </ns0:c>
      <ns0:c r="L4" s="4" t="str">
        <ns0:f>IF(NOT(ISNUMBER(D4)),"숫자 입력",IF(OR(D4&lt;1,D4&lt;&gt;INT(D4)),"양의 정수",IF(D4&gt;H4,"k 범위 초과","계산")))</ns0:f>
        <ns0:v>계산</ns0:v>
      </ns0:c>
    </ns0:row>
    <ns0:row r="5" ht="28" customHeight="1">
      <ns0:c r="A5" s="4" t="str">
        <ns0:v>클립</ns0:v>
      </ns0:c>
      <ns0:c r="B5" s="4" t="n">
        <ns0:v>80</ns0:v>
      </ns0:c>
      <ns0:c r="C5" s="4" t="str">
        <ns0:v>C</ns0:v>
      </ns0:c>
      <ns0:c r="D5" s="4" t="n">
        <ns0:v>4</ns0:v>
      </ns0:c>
      <ns0:c r="E5" s="4" t="n">
        <ns0:f>IF(L5="계산",LARGE($B$2:$B$7,D5),L5)</ns0:f>
        <ns0:v>450</ns0:v>
      </ns0:c>
      <ns0:c r="F5" s="4" t="n">
        <ns0:v>450</ns0:v>
      </ns0:c>
      <ns0:c r="G5" s="4" t="str">
        <ns0:f>IF(E5=F5,"일치","차이")</ns0:f>
        <ns0:v>일치</ns0:v>
      </ns0:c>
      <ns0:c r="H5" s="4" t="n">
        <ns0:f>COUNT($B$2:$B$7)</ns0:f>
        <ns0:v>6</ns0:v>
      </ns0:c>
      <ns0:c r="I5" s="4" t="str">
        <ns0:f>IF(L5="계산",INDEX($A$2:$A$7,MATCH(E5,$B$2:$B$7,0)),"없음")</ns0:f>
        <ns0:v>펜</ns0:v>
      </ns0:c>
      <ns0:c r="J5" s="4" t="str">
        <ns0:v>펜</ns0:v>
      </ns0:c>
      <ns0:c r="K5" s="4" t="str">
        <ns0:f>IF(I5=J5,"일치","차이")</ns0:f>
        <ns0:v>일치</ns0:v>
      </ns0:c>
      <ns0:c r="L5" s="4" t="str">
        <ns0:f>IF(NOT(ISNUMBER(D5)),"숫자 입력",IF(OR(D5&lt;1,D5&lt;&gt;INT(D5)),"양의 정수",IF(D5&gt;H5,"k 범위 초과","계산")))</ns0:f>
        <ns0:v>계산</ns0:v>
      </ns0:c>
    </ns0:row>
    <ns0:row r="6" ht="28" customHeight="1">
      <ns0:c r="A6" s="4" t="str">
        <ns0:v>마우스패드</ns0:v>
      </ns0:c>
      <ns0:c r="B6" s="4" t="n">
        <ns0:v>900</ns0:v>
      </ns0:c>
      <ns0:c r="C6" s="4" t="str">
        <ns0:v>B</ns0:v>
      </ns0:c>
      <ns0:c r="D6" s="4" t="n">
        <ns0:v>6</ns0:v>
      </ns0:c>
      <ns0:c r="E6" s="4" t="n">
        <ns0:f>IF(L6="계산",LARGE($B$2:$B$7,D6),L6)</ns0:f>
        <ns0:v>80</ns0:v>
      </ns0:c>
      <ns0:c r="F6" s="4" t="n">
        <ns0:v>80</ns0:v>
      </ns0:c>
      <ns0:c r="G6" s="4" t="str">
        <ns0:f>IF(E6=F6,"일치","차이")</ns0:f>
        <ns0:v>일치</ns0:v>
      </ns0:c>
      <ns0:c r="H6" s="4" t="n">
        <ns0:f>COUNT($B$2:$B$7)</ns0:f>
        <ns0:v>6</ns0:v>
      </ns0:c>
      <ns0:c r="I6" s="4" t="str">
        <ns0:f>IF(L6="계산",INDEX($A$2:$A$7,MATCH(E6,$B$2:$B$7,0)),"없음")</ns0:f>
        <ns0:v>클립</ns0:v>
      </ns0:c>
      <ns0:c r="J6" s="4" t="str">
        <ns0:v>클립</ns0:v>
      </ns0:c>
      <ns0:c r="K6" s="4" t="str">
        <ns0:f>IF(I6=J6,"일치","차이")</ns0:f>
        <ns0:v>일치</ns0:v>
      </ns0:c>
      <ns0:c r="L6" s="4" t="str">
        <ns0:f>IF(NOT(ISNUMBER(D6)),"숫자 입력",IF(OR(D6&lt;1,D6&lt;&gt;INT(D6)),"양의 정수",IF(D6&gt;H6,"k 범위 초과","계산")))</ns0:f>
        <ns0:v>계산</ns0:v>
      </ns0:c>
    </ns0:row>
    <ns0:row r="7" ht="28" customHeight="1">
      <ns0:c r="A7" s="4" t="str">
        <ns0:v>케이블</ns0:v>
      </ns0:c>
      <ns0:c r="B7" s="4" t="n">
        <ns0:v>300</ns0:v>
      </ns0:c>
      <ns0:c r="C7" s="4" t="str">
        <ns0:v>B</ns0:v>
      </ns0:c>
      <ns0:c r="D7" s="4" t="n">
        <ns0:v>7</ns0:v>
      </ns0:c>
      <ns0:c r="E7" s="4" t="str">
        <ns0:f>IF(L7="계산",LARGE($B$2:$B$7,D7),L7)</ns0:f>
        <ns0:v>k 범위 초과</ns0:v>
      </ns0:c>
      <ns0:c r="F7" s="4" t="str">
        <ns0:v>k 범위 초과</ns0:v>
      </ns0:c>
      <ns0:c r="G7" s="4" t="str">
        <ns0:f>IF(E7=F7,"일치","차이")</ns0:f>
        <ns0:v>일치</ns0:v>
      </ns0:c>
      <ns0:c r="H7" s="4" t="n">
        <ns0:f>COUNT($B$2:$B$7)</ns0:f>
        <ns0:v>6</ns0:v>
      </ns0:c>
      <ns0:c r="I7" s="4" t="str">
        <ns0:f>IF(L7="계산",INDEX($A$2:$A$7,MATCH(E7,$B$2:$B$7,0)),"없음")</ns0:f>
        <ns0:v>없음</ns0:v>
      </ns0:c>
      <ns0:c r="J7" s="4" t="str">
        <ns0:v>없음</ns0:v>
      </ns0:c>
      <ns0:c r="K7" s="4" t="str">
        <ns0:f>IF(I7=J7,"일치","차이")</ns0:f>
        <ns0:v>일치</ns0:v>
      </ns0:c>
      <ns0:c r="L7" s="4" t="str">
        <ns0:f>IF(NOT(ISNUMBER(D7)),"숫자 입력",IF(OR(D7&lt;1,D7&lt;&gt;INT(D7)),"양의 정수",IF(D7&gt;H7,"k 범위 초과","계산")))</ns0:f>
        <ns0:v>k 범위 초과</ns0:v>
      </ns0:c>
    </ns0:row>
    <ns0:row r="8" ht="28" customHeight="1">
      <ns0:c r="A8" s="4"/>
      <ns0:c r="B8" s="4"/>
      <ns0:c r="C8" s="4"/>
      <ns0:c r="D8" s="4"/>
      <ns0:c r="E8" s="4"/>
      <ns0:c r="F8" s="4"/>
      <ns0:c r="G8" s="4"/>
      <ns0:c r="H8" s="4"/>
      <ns0:c r="I8" s="4"/>
      <ns0:c r="J8" s="4"/>
      <ns0:c r="K8" s="4"/>
      <ns0:c r="L8" s="4"/>
    </ns0:row>
    <ns0:row r="9" ht="28" customHeight="1">
      <ns0:c r="A9" s="4"/>
      <ns0:c r="B9" s="4"/>
      <ns0:c r="C9" s="4"/>
      <ns0:c r="D9" s="4"/>
      <ns0:c r="E9" s="4"/>
      <ns0:c r="F9" s="4"/>
      <ns0:c r="G9" s="4"/>
      <ns0:c r="H9" s="4"/>
      <ns0:c r="I9" s="4"/>
      <ns0:c r="J9" s="4"/>
      <ns0:c r="K9" s="4"/>
      <ns0:c r="L9" s="4"/>
    </ns0:row>
    <ns0:row r="10" ht="42" customHeight="1">
      <ns0:c r="A10" s="8" t="str">
        <ns0:v>가상 단가입니다. k=3/4의450을 첫일치 조회하면 펜이 두 번 나오는 것이 예상 결과입니다.</ns0:v>
      </ns0:c>
      <ns0:c r="B10" s="8" t="str">
        <ns0:v>가상 단가입니다. k=3/4의450을 첫일치 조회하면 펜이 두 번 나오는 것이 예상 결과입니다.</ns0:v>
      </ns0:c>
      <ns0:c r="C10" s="8" t="str">
        <ns0:v>가상 단가입니다. k=3/4의450을 첫일치 조회하면 펜이 두 번 나오는 것이 예상 결과입니다.</ns0:v>
      </ns0:c>
      <ns0:c r="D10" s="8" t="str">
        <ns0:v>가상 단가입니다. k=3/4의450을 첫일치 조회하면 펜이 두 번 나오는 것이 예상 결과입니다.</ns0:v>
      </ns0:c>
      <ns0:c r="E10" s="8" t="str">
        <ns0:v>가상 단가입니다. k=3/4의450을 첫일치 조회하면 펜이 두 번 나오는 것이 예상 결과입니다.</ns0:v>
      </ns0:c>
      <ns0:c r="F10" s="8" t="str">
        <ns0:v>가상 단가입니다. k=3/4의450을 첫일치 조회하면 펜이 두 번 나오는 것이 예상 결과입니다.</ns0:v>
      </ns0:c>
      <ns0:c r="G10" s="8" t="str">
        <ns0:v>가상 단가입니다. k=3/4의450을 첫일치 조회하면 펜이 두 번 나오는 것이 예상 결과입니다.</ns0:v>
      </ns0:c>
      <ns0:c r="H10" s="8" t="str">
        <ns0:v>가상 단가입니다. k=3/4의450을 첫일치 조회하면 펜이 두 번 나오는 것이 예상 결과입니다.</ns0:v>
      </ns0:c>
      <ns0:c r="I10" s="8" t="str">
        <ns0:v>가상 단가입니다. k=3/4의450을 첫일치 조회하면 펜이 두 번 나오는 것이 예상 결과입니다.</ns0:v>
      </ns0:c>
      <ns0:c r="J10" s="8" t="str">
        <ns0:v>가상 단가입니다. k=3/4의450을 첫일치 조회하면 펜이 두 번 나오는 것이 예상 결과입니다.</ns0:v>
      </ns0:c>
      <ns0:c r="K10" s="8" t="str">
        <ns0:v>가상 단가입니다. k=3/4의450을 첫일치 조회하면 펜이 두 번 나오는 것이 예상 결과입니다.</ns0:v>
      </ns0:c>
      <ns0:c r="L10" s="8" t="str">
        <ns0:v>가상 단가입니다. k=3/4의450을 첫일치 조회하면 펜이 두 번 나오는 것이 예상 결과입니다.</ns0:v>
      </ns0:c>
    </ns0:row>
    <ns0:row r="11" ht="42" customHeight="1">
      <ns0:c r="A11" s="8" t="str">
        <ns0:v>https://support.microsoft.com/en-us/excel/functions/large-function</ns0:v>
      </ns0:c>
      <ns0:c r="B11" s="8" t="str">
        <ns0:v>https://support.microsoft.com/en-us/excel/functions/large-function</ns0:v>
      </ns0:c>
      <ns0:c r="C11" s="8" t="str">
        <ns0:v>https://support.microsoft.com/en-us/excel/functions/large-function</ns0:v>
      </ns0:c>
      <ns0:c r="D11" s="8" t="str">
        <ns0:v>https://support.microsoft.com/en-us/excel/functions/large-function</ns0:v>
      </ns0:c>
      <ns0:c r="E11" s="8" t="str">
        <ns0:v>https://support.microsoft.com/en-us/excel/functions/large-function</ns0:v>
      </ns0:c>
      <ns0:c r="F11" s="8" t="str">
        <ns0:v>https://support.microsoft.com/en-us/excel/functions/large-function</ns0:v>
      </ns0:c>
      <ns0:c r="G11" s="8" t="str">
        <ns0:v>https://support.microsoft.com/en-us/excel/functions/large-function</ns0:v>
      </ns0:c>
      <ns0:c r="H11" s="8" t="str">
        <ns0:v>https://support.microsoft.com/en-us/excel/functions/large-function</ns0:v>
      </ns0:c>
      <ns0:c r="I11" s="8" t="str">
        <ns0:v>https://support.microsoft.com/en-us/excel/functions/large-function</ns0:v>
      </ns0:c>
      <ns0:c r="J11" s="8" t="str">
        <ns0:v>https://support.microsoft.com/en-us/excel/functions/large-function</ns0:v>
      </ns0:c>
      <ns0:c r="K11" s="8" t="str">
        <ns0:v>https://support.microsoft.com/en-us/excel/functions/large-function</ns0:v>
      </ns0:c>
      <ns0:c r="L11" s="8" t="str">
        <ns0:v>https://support.microsoft.com/en-us/excel/functions/large-function</ns0:v>
      </ns0:c>
    </ns0:row>
    <ns0:row r="12" ht="28" customHeight="1">
      <ns0:c r="A12" s="4"/>
      <ns0:c r="B12" s="4"/>
      <ns0:c r="C12" s="4"/>
      <ns0:c r="D12" s="4"/>
      <ns0:c r="E12" s="4"/>
      <ns0:c r="F12" s="4"/>
      <ns0:c r="G12" s="4"/>
      <ns0:c r="H12" s="4"/>
      <ns0:c r="I12" s="4"/>
      <ns0:c r="J12" s="4"/>
      <ns0:c r="K12" s="4"/>
      <ns0:c r="L12" s="4"/>
    </ns0:row>
    <ns0:row r="13" ht="28" customHeight="1">
      <ns0:c r="A13" s="4"/>
      <ns0:c r="B13" s="4"/>
      <ns0:c r="C13" s="4"/>
      <ns0:c r="D13" s="4"/>
      <ns0:c r="E13" s="4"/>
      <ns0:c r="F13" s="4"/>
      <ns0:c r="G13" s="4"/>
      <ns0:c r="H13" s="4"/>
      <ns0:c r="I13" s="4"/>
      <ns0:c r="J13" s="4"/>
      <ns0:c r="K13" s="4"/>
      <ns0:c r="L13" s="4"/>
    </ns0:row>
  </ns0:sheetData>
  <ns0:mergeCells>
    <ns0:mergeCell ref="A10:L10"/>
    <ns0:mergeCell ref="A11:L1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</ns0:cols>
  <ns0:sheetData>
    <ns0:row r="1" ht="42" customHeight="1">
      <ns0:c r="A1" s="6" t="str">
        <ns0:v>등급</ns0:v>
      </ns0:c>
      <ns0:c r="B1" s="6" t="str">
        <ns0:v>k</ns0:v>
      </ns0:c>
      <ns0:c r="C1" s="6" t="str">
        <ns0:v>숫자 수</ns0:v>
      </ns0:c>
      <ns0:c r="D1" s="6" t="str">
        <ns0:v>결과</ns0:v>
      </ns0:c>
      <ns0:c r="E1" s="6" t="str">
        <ns0:v>보조1</ns0:v>
      </ns0:c>
      <ns0:c r="F1" s="6" t="str">
        <ns0:v>보조2</ns0:v>
      </ns0:c>
      <ns0:c r="G1" s="6" t="str">
        <ns0:v>보조3</ns0:v>
      </ns0:c>
      <ns0:c r="H1" s="6" t="str">
        <ns0:v>보조4</ns0:v>
      </ns0:c>
      <ns0:c r="I1" s="6" t="str">
        <ns0:v>보조5</ns0:v>
      </ns0:c>
      <ns0:c r="J1" s="6" t="str">
        <ns0:v>보조6</ns0:v>
      </ns0:c>
    </ns0:row>
    <ns0:row r="2" ht="28" customHeight="1">
      <ns0:c r="A2" s="4" t="str">
        <ns0:v>C</ns0:v>
      </ns0:c>
      <ns0:c r="B2" s="4" t="n">
        <ns0:v>2</ns0:v>
      </ns0:c>
      <ns0:c r="C2" s="4" t="n">
        <ns0:f>SUMPRODUCT(('LARGE검산'!$C$2:$C$7=A2)*ISNUMBER('LARGE검산'!$B$2:$B$7))</ns0:f>
        <ns0:v>3</ns0:v>
      </ns0:c>
      <ns0:c r="D2" s="4" t="n">
        <ns0:f>IF(NOT(ISNUMBER(B2)),"숫자 입력",IF(OR(B2&lt;1,B2&lt;&gt;INT(B2)),"양의 정수",IF(C2=0,"대상 없음",IF(B2&gt;C2,"k 범위 초과",LARGE(E2:J2,B2)))))</ns0:f>
        <ns0:v>450</ns0:v>
      </ns0:c>
      <ns0:c r="E2" s="4" t="str">
        <ns0:f>IF(AND('LARGE검산'!$C$2=$A2,ISNUMBER('LARGE검산'!$B$2)),'LARGE검산'!$B$2,"")</ns0:f>
        <ns0:v/>
      </ns0:c>
      <ns0:c r="F2" s="4" t="n">
        <ns0:f>IF(AND('LARGE검산'!$C$3=$A2,ISNUMBER('LARGE검산'!$B$3)),'LARGE검산'!$B$3,"")</ns0:f>
        <ns0:v>450</ns0:v>
      </ns0:c>
      <ns0:c r="G2" s="4" t="n">
        <ns0:f>IF(AND('LARGE검산'!$C$4=$A2,ISNUMBER('LARGE검산'!$B$4)),'LARGE검산'!$B$4,"")</ns0:f>
        <ns0:v>450</ns0:v>
      </ns0:c>
      <ns0:c r="H2" s="4" t="n">
        <ns0:f>IF(AND('LARGE검산'!$C$5=$A2,ISNUMBER('LARGE검산'!$B$5)),'LARGE검산'!$B$5,"")</ns0:f>
        <ns0:v>80</ns0:v>
      </ns0:c>
      <ns0:c r="I2" s="4" t="str">
        <ns0:f>IF(AND('LARGE검산'!$C$6=$A2,ISNUMBER('LARGE검산'!$B$6)),'LARGE검산'!$B$6,"")</ns0:f>
        <ns0:v/>
      </ns0:c>
      <ns0:c r="J2" s="4" t="str">
        <ns0:f>IF(AND('LARGE검산'!$C$7=$A2,ISNUMBER('LARGE검산'!$B$7)),'LARGE검산'!$B$7,"")</ns0:f>
        <ns0:v/>
      </ns0:c>
    </ns0:row>
    <ns0:row r="3" ht="28" customHeight="1">
      <ns0:c r="A3" s="4" t="str">
        <ns0:v>Z</ns0:v>
      </ns0:c>
      <ns0:c r="B3" s="4" t="n">
        <ns0:v>1</ns0:v>
      </ns0:c>
      <ns0:c r="C3" s="4" t="n">
        <ns0:f>SUMPRODUCT(('LARGE검산'!$C$2:$C$7=A3)*ISNUMBER('LARGE검산'!$B$2:$B$7))</ns0:f>
        <ns0:v>0</ns0:v>
      </ns0:c>
      <ns0:c r="D3" s="4" t="str">
        <ns0:f>IF(NOT(ISNUMBER(B3)),"숫자 입력",IF(OR(B3&lt;1,B3&lt;&gt;INT(B3)),"양의 정수",IF(C3=0,"대상 없음",IF(B3&gt;C3,"k 범위 초과",LARGE(E3:J3,B3)))))</ns0:f>
        <ns0:v>대상 없음</ns0:v>
      </ns0:c>
      <ns0:c r="E3" s="4" t="str">
        <ns0:f>IF(AND('LARGE검산'!$C$2=$A3,ISNUMBER('LARGE검산'!$B$2)),'LARGE검산'!$B$2,"")</ns0:f>
        <ns0:v/>
      </ns0:c>
      <ns0:c r="F3" s="4" t="str">
        <ns0:f>IF(AND('LARGE검산'!$C$3=$A3,ISNUMBER('LARGE검산'!$B$3)),'LARGE검산'!$B$3,"")</ns0:f>
        <ns0:v/>
      </ns0:c>
      <ns0:c r="G3" s="4" t="str">
        <ns0:f>IF(AND('LARGE검산'!$C$4=$A3,ISNUMBER('LARGE검산'!$B$4)),'LARGE검산'!$B$4,"")</ns0:f>
        <ns0:v/>
      </ns0:c>
      <ns0:c r="H3" s="4" t="str">
        <ns0:f>IF(AND('LARGE검산'!$C$5=$A3,ISNUMBER('LARGE검산'!$B$5)),'LARGE검산'!$B$5,"")</ns0:f>
        <ns0:v/>
      </ns0:c>
      <ns0:c r="I3" s="4" t="str">
        <ns0:f>IF(AND('LARGE검산'!$C$6=$A3,ISNUMBER('LARGE검산'!$B$6)),'LARGE검산'!$B$6,"")</ns0:f>
        <ns0:v/>
      </ns0:c>
      <ns0:c r="J3" s="4" t="str">
        <ns0:f>IF(AND('LARGE검산'!$C$7=$A3,ISNUMBER('LARGE검산'!$B$7)),'LARGE검산'!$B$7,"")</ns0:f>
        <ns0:v/>
      </ns0:c>
    </ns0:row>
    <ns0:row r="4" ht="28" customHeight="1">
      <ns0:c r="A4" s="4" t="str">
        <ns0:v>C</ns0:v>
      </ns0:c>
      <ns0:c r="B4" s="4" t="n">
        <ns0:v>4</ns0:v>
      </ns0:c>
      <ns0:c r="C4" s="4" t="n">
        <ns0:f>SUMPRODUCT(('LARGE검산'!$C$2:$C$7=A4)*ISNUMBER('LARGE검산'!$B$2:$B$7))</ns0:f>
        <ns0:v>3</ns0:v>
      </ns0:c>
      <ns0:c r="D4" s="4" t="str">
        <ns0:f>IF(NOT(ISNUMBER(B4)),"숫자 입력",IF(OR(B4&lt;1,B4&lt;&gt;INT(B4)),"양의 정수",IF(C4=0,"대상 없음",IF(B4&gt;C4,"k 범위 초과",LARGE(E4:J4,B4)))))</ns0:f>
        <ns0:v>k 범위 초과</ns0:v>
      </ns0:c>
      <ns0:c r="E4" s="4" t="str">
        <ns0:f>IF(AND('LARGE검산'!$C$2=$A4,ISNUMBER('LARGE검산'!$B$2)),'LARGE검산'!$B$2,"")</ns0:f>
        <ns0:v/>
      </ns0:c>
      <ns0:c r="F4" s="4" t="n">
        <ns0:f>IF(AND('LARGE검산'!$C$3=$A4,ISNUMBER('LARGE검산'!$B$3)),'LARGE검산'!$B$3,"")</ns0:f>
        <ns0:v>450</ns0:v>
      </ns0:c>
      <ns0:c r="G4" s="4" t="n">
        <ns0:f>IF(AND('LARGE검산'!$C$4=$A4,ISNUMBER('LARGE검산'!$B$4)),'LARGE검산'!$B$4,"")</ns0:f>
        <ns0:v>450</ns0:v>
      </ns0:c>
      <ns0:c r="H4" s="4" t="n">
        <ns0:f>IF(AND('LARGE검산'!$C$5=$A4,ISNUMBER('LARGE검산'!$B$5)),'LARGE검산'!$B$5,"")</ns0:f>
        <ns0:v>80</ns0:v>
      </ns0:c>
      <ns0:c r="I4" s="4" t="str">
        <ns0:f>IF(AND('LARGE검산'!$C$6=$A4,ISNUMBER('LARGE검산'!$B$6)),'LARGE검산'!$B$6,"")</ns0:f>
        <ns0:v/>
      </ns0:c>
      <ns0:c r="J4" s="4" t="str">
        <ns0:f>IF(AND('LARGE검산'!$C$7=$A4,ISNUMBER('LARGE검산'!$B$7)),'LARGE검산'!$B$7,"")</ns0:f>
        <ns0:v/>
      </ns0:c>
    </ns0:row>
    <ns0:row r="5" ht="28" customHeight="1">
      <ns0:c r="A5" s="4"/>
      <ns0:c r="B5" s="4"/>
      <ns0:c r="C5" s="4"/>
      <ns0:c r="D5" s="4"/>
      <ns0:c r="E5" s="4"/>
      <ns0:c r="F5" s="4"/>
      <ns0:c r="G5" s="4"/>
      <ns0:c r="H5" s="4"/>
      <ns0:c r="I5" s="4"/>
      <ns0:c r="J5" s="4"/>
    </ns0:row>
    <ns0:row r="6" ht="28" customHeight="1">
      <ns0:c r="A6" s="4"/>
      <ns0:c r="B6" s="4"/>
      <ns0:c r="C6" s="4"/>
      <ns0:c r="D6" s="4"/>
      <ns0:c r="E6" s="4"/>
      <ns0:c r="F6" s="4"/>
      <ns0:c r="G6" s="4"/>
      <ns0:c r="H6" s="4"/>
      <ns0:c r="I6" s="4"/>
      <ns0:c r="J6" s="4"/>
    </ns0:row>
    <ns0:row r="7" ht="28" customHeight="1">
      <ns0:c r="A7" s="4" t="str">
        <ns0:v>원본 행</ns0:v>
      </ns0:c>
      <ns0:c r="B7" s="4" t="str">
        <ns0:v>품목</ns0:v>
      </ns0:c>
      <ns0:c r="C7" s="4" t="str">
        <ns0:v>단가</ns0:v>
      </ns0:c>
      <ns0:c r="D7" s="4" t="str">
        <ns0:v>450 모든 일치</ns0:v>
      </ns0:c>
      <ns0:c r="E7" s="4"/>
      <ns0:c r="F7" s="4"/>
      <ns0:c r="G7" s="4"/>
      <ns0:c r="H7" s="4"/>
      <ns0:c r="I7" s="4"/>
      <ns0:c r="J7" s="4"/>
    </ns0:row>
    <ns0:row r="8" ht="28" customHeight="1">
      <ns0:c r="A8" s="4" t="n">
        <ns0:v>2</ns0:v>
      </ns0:c>
      <ns0:c r="B8" s="4" t="str">
        <ns0:f>'LARGE검산'!A2</ns0:f>
        <ns0:v>노트</ns0:v>
      </ns0:c>
      <ns0:c r="C8" s="4" t="n">
        <ns0:f>'LARGE검산'!B2</ns0:f>
        <ns0:v>1200</ns0:v>
      </ns0:c>
      <ns0:c r="D8" s="4" t="str">
        <ns0:f>IF(C8=450,B8,"")</ns0:f>
        <ns0:v/>
      </ns0:c>
      <ns0:c r="E8" s="4"/>
      <ns0:c r="F8" s="4"/>
      <ns0:c r="G8" s="4"/>
      <ns0:c r="H8" s="4"/>
      <ns0:c r="I8" s="4"/>
      <ns0:c r="J8" s="4"/>
    </ns0:row>
    <ns0:row r="9" ht="28" customHeight="1">
      <ns0:c r="A9" s="4" t="n">
        <ns0:v>3</ns0:v>
      </ns0:c>
      <ns0:c r="B9" s="4" t="str">
        <ns0:f>'LARGE검산'!A3</ns0:f>
        <ns0:v>펜</ns0:v>
      </ns0:c>
      <ns0:c r="C9" s="4" t="n">
        <ns0:f>'LARGE검산'!B3</ns0:f>
        <ns0:v>450</ns0:v>
      </ns0:c>
      <ns0:c r="D9" s="4" t="str">
        <ns0:f>IF(C9=450,B9,"")</ns0:f>
        <ns0:v>펜</ns0:v>
      </ns0:c>
      <ns0:c r="E9" s="4"/>
      <ns0:c r="F9" s="4"/>
      <ns0:c r="G9" s="4"/>
      <ns0:c r="H9" s="4"/>
      <ns0:c r="I9" s="4"/>
      <ns0:c r="J9" s="4"/>
    </ns0:row>
    <ns0:row r="10" ht="28" customHeight="1">
      <ns0:c r="A10" s="4" t="n">
        <ns0:v>4</ns0:v>
      </ns0:c>
      <ns0:c r="B10" s="4" t="str">
        <ns0:f>'LARGE검산'!A4</ns0:f>
        <ns0:v>파일</ns0:v>
      </ns0:c>
      <ns0:c r="C10" s="4" t="n">
        <ns0:f>'LARGE검산'!B4</ns0:f>
        <ns0:v>450</ns0:v>
      </ns0:c>
      <ns0:c r="D10" s="4" t="str">
        <ns0:f>IF(C10=450,B10,"")</ns0:f>
        <ns0:v>파일</ns0:v>
      </ns0:c>
      <ns0:c r="E10" s="4"/>
      <ns0:c r="F10" s="4"/>
      <ns0:c r="G10" s="4"/>
      <ns0:c r="H10" s="4"/>
      <ns0:c r="I10" s="4"/>
      <ns0:c r="J10" s="4"/>
    </ns0:row>
    <ns0:row r="11" ht="28" customHeight="1">
      <ns0:c r="A11" s="4" t="n">
        <ns0:v>5</ns0:v>
      </ns0:c>
      <ns0:c r="B11" s="4" t="str">
        <ns0:f>'LARGE검산'!A5</ns0:f>
        <ns0:v>클립</ns0:v>
      </ns0:c>
      <ns0:c r="C11" s="4" t="n">
        <ns0:f>'LARGE검산'!B5</ns0:f>
        <ns0:v>80</ns0:v>
      </ns0:c>
      <ns0:c r="D11" s="4" t="str">
        <ns0:f>IF(C11=450,B11,"")</ns0:f>
        <ns0:v/>
      </ns0:c>
      <ns0:c r="E11" s="4"/>
      <ns0:c r="F11" s="4"/>
      <ns0:c r="G11" s="4"/>
      <ns0:c r="H11" s="4"/>
      <ns0:c r="I11" s="4"/>
      <ns0:c r="J11" s="4"/>
    </ns0:row>
    <ns0:row r="12" ht="28" customHeight="1">
      <ns0:c r="A12" s="4" t="n">
        <ns0:v>6</ns0:v>
      </ns0:c>
      <ns0:c r="B12" s="4" t="str">
        <ns0:f>'LARGE검산'!A6</ns0:f>
        <ns0:v>마우스패드</ns0:v>
      </ns0:c>
      <ns0:c r="C12" s="4" t="n">
        <ns0:f>'LARGE검산'!B6</ns0:f>
        <ns0:v>900</ns0:v>
      </ns0:c>
      <ns0:c r="D12" s="4" t="str">
        <ns0:f>IF(C12=450,B12,"")</ns0:f>
        <ns0:v/>
      </ns0:c>
      <ns0:c r="E12" s="4"/>
      <ns0:c r="F12" s="4"/>
      <ns0:c r="G12" s="4"/>
      <ns0:c r="H12" s="4"/>
      <ns0:c r="I12" s="4"/>
      <ns0:c r="J12" s="4"/>
    </ns0:row>
    <ns0:row r="13" ht="28" customHeight="1">
      <ns0:c r="A13" s="4" t="n">
        <ns0:v>7</ns0:v>
      </ns0:c>
      <ns0:c r="B13" s="4" t="str">
        <ns0:f>'LARGE검산'!A7</ns0:f>
        <ns0:v>케이블</ns0:v>
      </ns0:c>
      <ns0:c r="C13" s="4" t="n">
        <ns0:f>'LARGE검산'!B7</ns0:f>
        <ns0:v>300</ns0:v>
      </ns0:c>
      <ns0:c r="D13" s="4" t="str">
        <ns0:f>IF(C13=450,B13,"")</ns0:f>
        <ns0:v/>
      </ns0:c>
      <ns0:c r="E13" s="4"/>
      <ns0:c r="F13" s="4"/>
      <ns0:c r="G13" s="4"/>
      <ns0:c r="H13" s="4"/>
      <ns0:c r="I13" s="4"/>
      <ns0:c r="J13" s="4"/>
    </ns0:row>
    <ns0:row r="14" ht="28" customHeight="1">
      <ns0:c r="A14" s="4"/>
      <ns0:c r="B14" s="4"/>
      <ns0:c r="C14" s="4"/>
      <ns0:c r="D14" s="4"/>
      <ns0:c r="E14" s="4"/>
      <ns0:c r="F14" s="4"/>
      <ns0:c r="G14" s="4"/>
      <ns0:c r="H14" s="4"/>
      <ns0:c r="I14" s="4"/>
      <ns0:c r="J14" s="4"/>
    </ns0:row>
    <ns0:row r="15" ht="28" customHeight="1">
      <ns0:c r="A15" s="4"/>
      <ns0:c r="B15" s="4"/>
      <ns0:c r="C15" s="4"/>
      <ns0:c r="D15" s="4"/>
      <ns0:c r="E15" s="4"/>
      <ns0:c r="F15" s="4"/>
      <ns0:c r="G15" s="4"/>
      <ns0:c r="H15" s="4"/>
      <ns0:c r="I15" s="4"/>
      <ns0:c r="J15" s="4"/>
    </ns0:row>
    <ns0:row r="16" ht="42" customHeight="1">
      <ns0:c r="A16" s="8" t="str">
        <ns0:v>조건별 숫자만6개 보조셀로 분리합니다. FILTER 수식은 이 첨부에 포함하지 않습니다.</ns0:v>
      </ns0:c>
      <ns0:c r="B16" s="8" t="str">
        <ns0:v>조건별 숫자만6개 보조셀로 분리합니다. FILTER 수식은 이 첨부에 포함하지 않습니다.</ns0:v>
      </ns0:c>
      <ns0:c r="C16" s="8" t="str">
        <ns0:v>조건별 숫자만6개 보조셀로 분리합니다. FILTER 수식은 이 첨부에 포함하지 않습니다.</ns0:v>
      </ns0:c>
      <ns0:c r="D16" s="8" t="str">
        <ns0:v>조건별 숫자만6개 보조셀로 분리합니다. FILTER 수식은 이 첨부에 포함하지 않습니다.</ns0:v>
      </ns0:c>
      <ns0:c r="E16" s="8" t="str">
        <ns0:v>조건별 숫자만6개 보조셀로 분리합니다. FILTER 수식은 이 첨부에 포함하지 않습니다.</ns0:v>
      </ns0:c>
      <ns0:c r="F16" s="8" t="str">
        <ns0:v>조건별 숫자만6개 보조셀로 분리합니다. FILTER 수식은 이 첨부에 포함하지 않습니다.</ns0:v>
      </ns0:c>
      <ns0:c r="G16" s="8" t="str">
        <ns0:v>조건별 숫자만6개 보조셀로 분리합니다. FILTER 수식은 이 첨부에 포함하지 않습니다.</ns0:v>
      </ns0:c>
      <ns0:c r="H16" s="8" t="str">
        <ns0:v>조건별 숫자만6개 보조셀로 분리합니다. FILTER 수식은 이 첨부에 포함하지 않습니다.</ns0:v>
      </ns0:c>
      <ns0:c r="I16" s="8" t="str">
        <ns0:v>조건별 숫자만6개 보조셀로 분리합니다. FILTER 수식은 이 첨부에 포함하지 않습니다.</ns0:v>
      </ns0:c>
      <ns0:c r="J16" s="8" t="str">
        <ns0:v>조건별 숫자만6개 보조셀로 분리합니다. FILTER 수식은 이 첨부에 포함하지 않습니다.</ns0:v>
      </ns0:c>
    </ns0:row>
    <ns0:row r="17" ht="42" customHeight="1">
      <ns0:c r="A17" s="8" t="str">
        <ns0:v>450 모든 일치 표시는 펜·파일 두 원본 행을 보존합니다. 행을 삭제해 첫일치 문제를 숨기지 않습니다.</ns0:v>
      </ns0:c>
      <ns0:c r="B17" s="8" t="str">
        <ns0:v>450 모든 일치 표시는 펜·파일 두 원본 행을 보존합니다. 행을 삭제해 첫일치 문제를 숨기지 않습니다.</ns0:v>
      </ns0:c>
      <ns0:c r="C17" s="8" t="str">
        <ns0:v>450 모든 일치 표시는 펜·파일 두 원본 행을 보존합니다. 행을 삭제해 첫일치 문제를 숨기지 않습니다.</ns0:v>
      </ns0:c>
      <ns0:c r="D17" s="8" t="str">
        <ns0:v>450 모든 일치 표시는 펜·파일 두 원본 행을 보존합니다. 행을 삭제해 첫일치 문제를 숨기지 않습니다.</ns0:v>
      </ns0:c>
      <ns0:c r="E17" s="8" t="str">
        <ns0:v>450 모든 일치 표시는 펜·파일 두 원본 행을 보존합니다. 행을 삭제해 첫일치 문제를 숨기지 않습니다.</ns0:v>
      </ns0:c>
      <ns0:c r="F17" s="8" t="str">
        <ns0:v>450 모든 일치 표시는 펜·파일 두 원본 행을 보존합니다. 행을 삭제해 첫일치 문제를 숨기지 않습니다.</ns0:v>
      </ns0:c>
      <ns0:c r="G17" s="8" t="str">
        <ns0:v>450 모든 일치 표시는 펜·파일 두 원본 행을 보존합니다. 행을 삭제해 첫일치 문제를 숨기지 않습니다.</ns0:v>
      </ns0:c>
      <ns0:c r="H17" s="8" t="str">
        <ns0:v>450 모든 일치 표시는 펜·파일 두 원본 행을 보존합니다. 행을 삭제해 첫일치 문제를 숨기지 않습니다.</ns0:v>
      </ns0:c>
      <ns0:c r="I17" s="8" t="str">
        <ns0:v>450 모든 일치 표시는 펜·파일 두 원본 행을 보존합니다. 행을 삭제해 첫일치 문제를 숨기지 않습니다.</ns0:v>
      </ns0:c>
      <ns0:c r="J17" s="8" t="str">
        <ns0:v>450 모든 일치 표시는 펜·파일 두 원본 행을 보존합니다. 행을 삭제해 첫일치 문제를 숨기지 않습니다.</ns0:v>
      </ns0:c>
    </ns0:row>
    <ns0:row r="18" ht="28" customHeight="1">
      <ns0:c r="A18" s="4"/>
      <ns0:c r="B18" s="4"/>
      <ns0:c r="C18" s="4"/>
      <ns0:c r="D18" s="4"/>
      <ns0:c r="E18" s="4"/>
      <ns0:c r="F18" s="4"/>
      <ns0:c r="G18" s="4"/>
      <ns0:c r="H18" s="4"/>
      <ns0:c r="I18" s="4"/>
      <ns0:c r="J18" s="4"/>
    </ns0:row>
    <ns0:row r="19" ht="28" customHeight="1">
      <ns0:c r="A19" s="4"/>
      <ns0:c r="B19" s="4"/>
      <ns0:c r="C19" s="4"/>
      <ns0:c r="D19" s="4"/>
      <ns0:c r="E19" s="4"/>
      <ns0:c r="F19" s="4"/>
      <ns0:c r="G19" s="4"/>
      <ns0:c r="H19" s="4"/>
      <ns0:c r="I19" s="4"/>
      <ns0:c r="J19" s="4"/>
    </ns0:row>
  </ns0:sheetData>
  <ns0:mergeCells>
    <ns0:mergeCell ref="A16:J16"/>
    <ns0:mergeCell ref="A17:J17"/>
  </ns0:mergeCells>
  <ns0:pageMargins left="0.7" right="0.7" top="0.75" bottom="0.75" header="0.3" footer="0.3"/>
</ns0:worksheet>
</file>