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0deff0410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추출" sheetId="1" r:id="Rd52c9f0472df4d3e"/>
    <x:sheet xmlns:r="http://schemas.openxmlformats.org/officeDocument/2006/relationships" name="판정기간" sheetId="2" r:id="Rff8da0cb5c9646c1"/>
    <x:sheet xmlns:r="http://schemas.openxmlformats.org/officeDocument/2006/relationships" name="경계" sheetId="3" r:id="R367511a08aae41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 hh:mm:ss"/>
    <x:numFmt numFmtId="201" formatCode="yyyy-mm-dd hh:mm"/>
    <x:numFmt numFmtId="202" formatCode="[h]:mm"/>
    <x:numFmt numFmtId="203" formatCode="hh:mm:ss"/>
  </x:numFmts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63E52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horizontal="center" vertical="center" wrapText="1"/>
    </x:xf>
    <x:xf numFmtId="203" fontId="1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a1cab516f4798" /><Relationship Type="http://schemas.openxmlformats.org/officeDocument/2006/relationships/theme" Target="/xl/theme/theme1.xml" Id="R6a59d29601764bbe" /><Relationship Type="http://schemas.openxmlformats.org/officeDocument/2006/relationships/sharedStrings" Target="/xl/sharedStrings.xml" Id="Rb104a71ef06f42ff" /><Relationship Type="http://schemas.openxmlformats.org/officeDocument/2006/relationships/worksheet" Target="/xl/worksheets/sheet1.xml" Id="Rd52c9f0472df4d3e" /><Relationship Type="http://schemas.openxmlformats.org/officeDocument/2006/relationships/worksheet" Target="/xl/worksheets/sheet2.xml" Id="Rff8da0cb5c9646c1" /><Relationship Type="http://schemas.openxmlformats.org/officeDocument/2006/relationships/worksheet" Target="/xl/worksheets/sheet3.xml" Id="R367511a08aae41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31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</ns0:cols>
  <ns0:sheetData>
    <ns0:row r="1" ht="42" customHeight="1">
      <ns0:c r="A1" s="6" t="str">
        <ns0:v>가상 숫자 일시</ns0:v>
      </ns0:c>
      <ns0:c r="B1" s="6" t="str">
        <ns0:v>DAY</ns0:v>
      </ns0:c>
      <ns0:c r="C1" s="6" t="str">
        <ns0:v>MONTH</ns0:v>
      </ns0:c>
      <ns0:c r="D1" s="6" t="str">
        <ns0:v>YEAR</ns0:v>
      </ns0:c>
      <ns0:c r="E1" s="6" t="str">
        <ns0:v>HOUR</ns0:v>
      </ns0:c>
      <ns0:c r="F1" s="6" t="str">
        <ns0:v>MINUTE</ns0:v>
      </ns0:c>
      <ns0:c r="G1" s="6" t="str">
        <ns0:v>SECOND</ns0:v>
      </ns0:c>
      <ns0:c r="H1" s="6" t="str">
        <ns0:v>입력 상태</ns0:v>
      </ns0:c>
    </ns0:row>
    <ns0:row r="2" ht="28" customHeight="1">
      <ns0:c r="A2" s="7" t="n">
        <ns0:v>46213.354166666664</ns0:v>
      </ns0:c>
      <ns0:c r="B2" s="4" t="n">
        <ns0:f>IF(H2="숫자 일시",DAY(A2),"")</ns0:f>
        <ns0:v>10</ns0:v>
      </ns0:c>
      <ns0:c r="C2" s="4" t="n">
        <ns0:f>IF(H2="숫자 일시",MONTH(A2),"")</ns0:f>
        <ns0:v>7</ns0:v>
      </ns0:c>
      <ns0:c r="D2" s="4" t="n">
        <ns0:f>IF(H2="숫자 일시",YEAR(A2),"")</ns0:f>
        <ns0:v>2026</ns0:v>
      </ns0:c>
      <ns0:c r="E2" s="4" t="n">
        <ns0:f>IF(H2="숫자 일시",HOUR(A2),"")</ns0:f>
        <ns0:v>8</ns0:v>
      </ns0:c>
      <ns0:c r="F2" s="4" t="n">
        <ns0:f>IF(H2="숫자 일시",MINUTE(A2),"")</ns0:f>
        <ns0:v>30</ns0:v>
      </ns0:c>
      <ns0:c r="G2" s="4" t="n">
        <ns0:f>IF(H2="숫자 일시",SECOND(A2),"")</ns0:f>
        <ns0:v>0</ns0:v>
      </ns0:c>
      <ns0:c r="H2" s="4" t="str">
        <ns0:f>IF(AND(ISNUMBER(A2),A2&gt;=1),"숫자 일시","입력 확인")</ns0:f>
        <ns0:v>숫자 일시</ns0:v>
      </ns0:c>
    </ns0:row>
    <ns0:row r="3" ht="28" customHeight="1">
      <ns0:c r="A3" s="7" t="n">
        <ns0:v>46213.38576388889</ns0:v>
      </ns0:c>
      <ns0:c r="B3" s="4" t="n">
        <ns0:f>IF(H3="숫자 일시",DAY(A3),"")</ns0:f>
        <ns0:v>10</ns0:v>
      </ns0:c>
      <ns0:c r="C3" s="4" t="n">
        <ns0:f>IF(H3="숫자 일시",MONTH(A3),"")</ns0:f>
        <ns0:v>7</ns0:v>
      </ns0:c>
      <ns0:c r="D3" s="4" t="n">
        <ns0:f>IF(H3="숫자 일시",YEAR(A3),"")</ns0:f>
        <ns0:v>2026</ns0:v>
      </ns0:c>
      <ns0:c r="E3" s="4" t="n">
        <ns0:f>IF(H3="숫자 일시",HOUR(A3),"")</ns0:f>
        <ns0:v>9</ns0:v>
      </ns0:c>
      <ns0:c r="F3" s="4" t="n">
        <ns0:f>IF(H3="숫자 일시",MINUTE(A3),"")</ns0:f>
        <ns0:v>15</ns0:v>
      </ns0:c>
      <ns0:c r="G3" s="4" t="n">
        <ns0:f>IF(H3="숫자 일시",SECOND(A3),"")</ns0:f>
        <ns0:v>30</ns0:v>
      </ns0:c>
      <ns0:c r="H3" s="4" t="str">
        <ns0:f>IF(AND(ISNUMBER(A3),A3&gt;=1),"숫자 일시","입력 확인")</ns0:f>
        <ns0:v>숫자 일시</ns0:v>
      </ns0:c>
    </ns0:row>
    <ns0:row r="4" ht="28" customHeight="1">
      <ns0:c r="A4" s="7" t="n">
        <ns0:v>46213.322916666664</ns0:v>
      </ns0:c>
      <ns0:c r="B4" s="4" t="n">
        <ns0:f>IF(H4="숫자 일시",DAY(A4),"")</ns0:f>
        <ns0:v>10</ns0:v>
      </ns0:c>
      <ns0:c r="C4" s="4" t="n">
        <ns0:f>IF(H4="숫자 일시",MONTH(A4),"")</ns0:f>
        <ns0:v>7</ns0:v>
      </ns0:c>
      <ns0:c r="D4" s="4" t="n">
        <ns0:f>IF(H4="숫자 일시",YEAR(A4),"")</ns0:f>
        <ns0:v>2026</ns0:v>
      </ns0:c>
      <ns0:c r="E4" s="4" t="n">
        <ns0:f>IF(H4="숫자 일시",HOUR(A4),"")</ns0:f>
        <ns0:v>7</ns0:v>
      </ns0:c>
      <ns0:c r="F4" s="4" t="n">
        <ns0:f>IF(H4="숫자 일시",MINUTE(A4),"")</ns0:f>
        <ns0:v>45</ns0:v>
      </ns0:c>
      <ns0:c r="G4" s="4" t="n">
        <ns0:f>IF(H4="숫자 일시",SECOND(A4),"")</ns0:f>
        <ns0:v>0</ns0:v>
      </ns0:c>
      <ns0:c r="H4" s="4" t="str">
        <ns0:f>IF(AND(ISNUMBER(A4),A4&gt;=1),"숫자 일시","입력 확인")</ns0:f>
        <ns0:v>숫자 일시</ns0:v>
      </ns0:c>
    </ns0:row>
    <ns0:row r="5" ht="28" customHeight="1">
      <ns0:c r="A5" s="7" t="n">
        <ns0:v>46213.375</ns0:v>
      </ns0:c>
      <ns0:c r="B5" s="4" t="n">
        <ns0:f>IF(H5="숫자 일시",DAY(A5),"")</ns0:f>
        <ns0:v>10</ns0:v>
      </ns0:c>
      <ns0:c r="C5" s="4" t="n">
        <ns0:f>IF(H5="숫자 일시",MONTH(A5),"")</ns0:f>
        <ns0:v>7</ns0:v>
      </ns0:c>
      <ns0:c r="D5" s="4" t="n">
        <ns0:f>IF(H5="숫자 일시",YEAR(A5),"")</ns0:f>
        <ns0:v>2026</ns0:v>
      </ns0:c>
      <ns0:c r="E5" s="4" t="n">
        <ns0:f>IF(H5="숫자 일시",HOUR(A5),"")</ns0:f>
        <ns0:v>9</ns0:v>
      </ns0:c>
      <ns0:c r="F5" s="4" t="n">
        <ns0:f>IF(H5="숫자 일시",MINUTE(A5),"")</ns0:f>
        <ns0:v>0</ns0:v>
      </ns0:c>
      <ns0:c r="G5" s="4" t="n">
        <ns0:f>IF(H5="숫자 일시",SECOND(A5),"")</ns0:f>
        <ns0:v>0</ns0:v>
      </ns0:c>
      <ns0:c r="H5" s="4" t="str">
        <ns0:f>IF(AND(ISNUMBER(A5),A5&gt;=1),"숫자 일시","입력 확인")</ns0:f>
        <ns0:v>숫자 일시</ns0:v>
      </ns0:c>
    </ns0:row>
    <ns0:row r="6" ht="28" customHeight="1">
      <ns0:c r="A6" s="7" t="n">
        <ns0:v>46387.99998842592</ns0:v>
      </ns0:c>
      <ns0:c r="B6" s="4" t="n">
        <ns0:f>IF(H6="숫자 일시",DAY(A6),"")</ns0:f>
        <ns0:v>31</ns0:v>
      </ns0:c>
      <ns0:c r="C6" s="4" t="n">
        <ns0:f>IF(H6="숫자 일시",MONTH(A6),"")</ns0:f>
        <ns0:v>12</ns0:v>
      </ns0:c>
      <ns0:c r="D6" s="4" t="n">
        <ns0:f>IF(H6="숫자 일시",YEAR(A6),"")</ns0:f>
        <ns0:v>2026</ns0:v>
      </ns0:c>
      <ns0:c r="E6" s="4" t="n">
        <ns0:f>IF(H6="숫자 일시",HOUR(A6),"")</ns0:f>
        <ns0:v>23</ns0:v>
      </ns0:c>
      <ns0:c r="F6" s="4" t="n">
        <ns0:f>IF(H6="숫자 일시",MINUTE(A6),"")</ns0:f>
        <ns0:v>59</ns0:v>
      </ns0:c>
      <ns0:c r="G6" s="4" t="n">
        <ns0:f>IF(H6="숫자 일시",SECOND(A6),"")</ns0:f>
        <ns0:v>59</ns0:v>
      </ns0:c>
      <ns0:c r="H6" s="4" t="str">
        <ns0:f>IF(AND(ISNUMBER(A6),A6&gt;=1),"숫자 일시","입력 확인")</ns0:f>
        <ns0:v>숫자 일시</ns0:v>
      </ns0:c>
    </ns0:row>
    <ns0:row r="7" ht="28" customHeight="1">
      <ns0:c r="A7" s="7" t="n">
        <ns0:v>46388</ns0:v>
      </ns0:c>
      <ns0:c r="B7" s="4" t="n">
        <ns0:f>IF(H7="숫자 일시",DAY(A7),"")</ns0:f>
        <ns0:v>1</ns0:v>
      </ns0:c>
      <ns0:c r="C7" s="4" t="n">
        <ns0:f>IF(H7="숫자 일시",MONTH(A7),"")</ns0:f>
        <ns0:v>1</ns0:v>
      </ns0:c>
      <ns0:c r="D7" s="4" t="n">
        <ns0:f>IF(H7="숫자 일시",YEAR(A7),"")</ns0:f>
        <ns0:v>2027</ns0:v>
      </ns0:c>
      <ns0:c r="E7" s="4" t="n">
        <ns0:f>IF(H7="숫자 일시",HOUR(A7),"")</ns0:f>
        <ns0:v>0</ns0:v>
      </ns0:c>
      <ns0:c r="F7" s="4" t="n">
        <ns0:f>IF(H7="숫자 일시",MINUTE(A7),"")</ns0:f>
        <ns0:v>0</ns0:v>
      </ns0:c>
      <ns0:c r="G7" s="4" t="n">
        <ns0:f>IF(H7="숫자 일시",SECOND(A7),"")</ns0:f>
        <ns0:v>0</ns0:v>
      </ns0:c>
      <ns0:c r="H7" s="4" t="str">
        <ns0:f>IF(AND(ISNUMBER(A7),A7&gt;=1),"숫자 일시","입력 확인")</ns0:f>
        <ns0:v>숫자 일시</ns0:v>
      </ns0:c>
    </ns0:row>
    <ns0:row r="8" ht="28" customHeight="1">
      <ns0:c r="A8" s="4"/>
      <ns0:c r="B8" s="4"/>
      <ns0:c r="C8" s="4"/>
      <ns0:c r="D8" s="4"/>
      <ns0:c r="E8" s="4"/>
      <ns0:c r="F8" s="4"/>
      <ns0:c r="G8" s="4"/>
      <ns0:c r="H8" s="4"/>
    </ns0:row>
    <ns0:row r="9" ht="28" customHeight="1">
      <ns0:c r="A9" s="4"/>
      <ns0:c r="B9" s="4"/>
      <ns0:c r="C9" s="4"/>
      <ns0:c r="D9" s="4"/>
      <ns0:c r="E9" s="4"/>
      <ns0:c r="F9" s="4"/>
      <ns0:c r="G9" s="4"/>
      <ns0:c r="H9" s="4"/>
    </ns0:row>
    <ns0:row r="10" ht="42" customHeight="1">
      <ns0:c r="A10" s="9" t="str">
        <ns0:v>가상 입력은 시간대 없는 Excel 숫자 일시입니다. 인사·근태 기록이 아닙니다.</ns0:v>
      </ns0:c>
      <ns0:c r="B10" s="9" t="str">
        <ns0:v>가상 입력은 시간대 없는 Excel 숫자 일시입니다. 인사·근태 기록이 아닙니다.</ns0:v>
      </ns0:c>
      <ns0:c r="C10" s="9" t="str">
        <ns0:v>가상 입력은 시간대 없는 Excel 숫자 일시입니다. 인사·근태 기록이 아닙니다.</ns0:v>
      </ns0:c>
      <ns0:c r="D10" s="9" t="str">
        <ns0:v>가상 입력은 시간대 없는 Excel 숫자 일시입니다. 인사·근태 기록이 아닙니다.</ns0:v>
      </ns0:c>
      <ns0:c r="E10" s="9" t="str">
        <ns0:v>가상 입력은 시간대 없는 Excel 숫자 일시입니다. 인사·근태 기록이 아닙니다.</ns0:v>
      </ns0:c>
      <ns0:c r="F10" s="9" t="str">
        <ns0:v>가상 입력은 시간대 없는 Excel 숫자 일시입니다. 인사·근태 기록이 아닙니다.</ns0:v>
      </ns0:c>
      <ns0:c r="G10" s="9" t="str">
        <ns0:v>가상 입력은 시간대 없는 Excel 숫자 일시입니다. 인사·근태 기록이 아닙니다.</ns0:v>
      </ns0:c>
      <ns0:c r="H10" s="9" t="str">
        <ns0:v>가상 입력은 시간대 없는 Excel 숫자 일시입니다. 인사·근태 기록이 아닙니다.</ns0:v>
      </ns0:c>
    </ns0:row>
    <ns0:row r="11" ht="42" customHeight="1">
      <ns0:c r="A11" s="9" t="str">
        <ns0:v>https://support.microsoft.com/en-us/excel/functions/minute-function</ns0:v>
      </ns0:c>
      <ns0:c r="B11" s="9" t="str">
        <ns0:v>https://support.microsoft.com/en-us/excel/functions/minute-function</ns0:v>
      </ns0:c>
      <ns0:c r="C11" s="9" t="str">
        <ns0:v>https://support.microsoft.com/en-us/excel/functions/minute-function</ns0:v>
      </ns0:c>
      <ns0:c r="D11" s="9" t="str">
        <ns0:v>https://support.microsoft.com/en-us/excel/functions/minute-function</ns0:v>
      </ns0:c>
      <ns0:c r="E11" s="9" t="str">
        <ns0:v>https://support.microsoft.com/en-us/excel/functions/minute-function</ns0:v>
      </ns0:c>
      <ns0:c r="F11" s="9" t="str">
        <ns0:v>https://support.microsoft.com/en-us/excel/functions/minute-function</ns0:v>
      </ns0:c>
      <ns0:c r="G11" s="9" t="str">
        <ns0:v>https://support.microsoft.com/en-us/excel/functions/minute-function</ns0:v>
      </ns0:c>
      <ns0:c r="H11" s="9" t="str">
        <ns0:v>https://support.microsoft.com/en-us/excel/functions/minute-function</ns0:v>
      </ns0:c>
    </ns0:row>
    <ns0:row r="12" ht="28" customHeight="1">
      <ns0:c r="A12" s="4"/>
      <ns0:c r="B12" s="4"/>
      <ns0:c r="C12" s="4"/>
      <ns0:c r="D12" s="4"/>
      <ns0:c r="E12" s="4"/>
      <ns0:c r="F12" s="4"/>
      <ns0:c r="G12" s="4"/>
      <ns0:c r="H12" s="4"/>
    </ns0:row>
    <ns0:row r="13" ht="28" customHeight="1">
      <ns0:c r="A13" s="4"/>
      <ns0:c r="B13" s="4"/>
      <ns0:c r="C13" s="4"/>
      <ns0:c r="D13" s="4"/>
      <ns0:c r="E13" s="4"/>
      <ns0:c r="F13" s="4"/>
      <ns0:c r="G13" s="4"/>
      <ns0:c r="H13" s="4"/>
    </ns0:row>
  </ns0:sheetData>
  <ns0:mergeCells>
    <ns0:mergeCell ref="A10:H10"/>
    <ns0:mergeCell ref="A11:H11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30" hidden="0" customWidth="1"/>
    <ns0:col min="2" max="2" width="3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</ns0:cols>
  <ns0:sheetData>
    <ns0:row r="1" ht="42" customHeight="1">
      <ns0:c r="A1" s="6" t="str">
        <ns0:v>가상 일시</ns0:v>
      </ns0:c>
      <ns0:c r="B1" s="6" t="str">
        <ns0:v>시각 부분</ns0:v>
      </ns0:c>
      <ns0:c r="C1" s="6" t="str">
        <ns0:v>9시 미만</ns0:v>
      </ns0:c>
      <ns0:c r="D1" s="6" t="str">
        <ns0:v>자정부터 분</ns0:v>
      </ns0:c>
      <ns0:c r="E1" s="6" t="str">
        <ns0:v>가상 기준 시</ns0:v>
      </ns0:c>
      <ns0:c r="F1" s="6" t="str">
        <ns0:v>기준 분</ns0:v>
      </ns0:c>
      <ns0:c r="G1" s="4"/>
    </ns0:row>
    <ns0:row r="2" ht="28" customHeight="1">
      <ns0:c r="A2" s="7" t="n">
        <ns0:f>'추출'!A2</ns0:f>
        <ns0:v>46213.3541666667</ns0:v>
      </ns0:c>
      <ns0:c r="B2" s="4" t="n">
        <ns0:f>HOUR(A2)</ns0:f>
        <ns0:v>8</ns0:v>
      </ns0:c>
      <ns0:c r="C2" s="4" t="n">
        <ns0:f>IF(B2&lt;$E$2,1,0)</ns0:f>
        <ns0:v>1</ns0:v>
      </ns0:c>
      <ns0:c r="D2" s="4" t="n">
        <ns0:f>HOUR(A2)*60+MINUTE(A2)+SECOND(A2)/60</ns0:f>
        <ns0:v>510</ns0:v>
      </ns0:c>
      <ns0:c r="E2" s="4" t="n">
        <ns0:v>9</ns0:v>
      </ns0:c>
      <ns0:c r="F2" s="4" t="n">
        <ns0:f>E2*60</ns0:f>
        <ns0:v>540</ns0:v>
      </ns0:c>
      <ns0:c r="G2" s="4"/>
    </ns0:row>
    <ns0:row r="3" ht="28" customHeight="1">
      <ns0:c r="A3" s="7" t="n">
        <ns0:f>'추출'!A3</ns0:f>
        <ns0:v>46213.3857638889</ns0:v>
      </ns0:c>
      <ns0:c r="B3" s="4" t="n">
        <ns0:f>HOUR(A3)</ns0:f>
        <ns0:v>9</ns0:v>
      </ns0:c>
      <ns0:c r="C3" s="4" t="n">
        <ns0:f>IF(B3&lt;$E$2,1,0)</ns0:f>
        <ns0:v>0</ns0:v>
      </ns0:c>
      <ns0:c r="D3" s="4" t="n">
        <ns0:f>HOUR(A3)*60+MINUTE(A3)+SECOND(A3)/60</ns0:f>
        <ns0:v>555.5</ns0:v>
      </ns0:c>
      <ns0:c r="E3" s="4"/>
      <ns0:c r="F3" s="4"/>
      <ns0:c r="G3" s="4"/>
    </ns0:row>
    <ns0:row r="4" ht="28" customHeight="1">
      <ns0:c r="A4" s="7" t="n">
        <ns0:f>'추출'!A4</ns0:f>
        <ns0:v>46213.3229166667</ns0:v>
      </ns0:c>
      <ns0:c r="B4" s="4" t="n">
        <ns0:f>HOUR(A4)</ns0:f>
        <ns0:v>7</ns0:v>
      </ns0:c>
      <ns0:c r="C4" s="4" t="n">
        <ns0:f>IF(B4&lt;$E$2,1,0)</ns0:f>
        <ns0:v>1</ns0:v>
      </ns0:c>
      <ns0:c r="D4" s="4" t="n">
        <ns0:f>HOUR(A4)*60+MINUTE(A4)+SECOND(A4)/60</ns0:f>
        <ns0:v>465</ns0:v>
      </ns0:c>
      <ns0:c r="E4" s="4"/>
      <ns0:c r="F4" s="4"/>
      <ns0:c r="G4" s="4"/>
    </ns0:row>
    <ns0:row r="5" ht="28" customHeight="1">
      <ns0:c r="A5" s="7" t="n">
        <ns0:f>'추출'!A5</ns0:f>
        <ns0:v>46213.375</ns0:v>
      </ns0:c>
      <ns0:c r="B5" s="4" t="n">
        <ns0:f>HOUR(A5)</ns0:f>
        <ns0:v>9</ns0:v>
      </ns0:c>
      <ns0:c r="C5" s="4" t="n">
        <ns0:f>IF(B5&lt;$E$2,1,0)</ns0:f>
        <ns0:v>0</ns0:v>
      </ns0:c>
      <ns0:c r="D5" s="4" t="n">
        <ns0:f>HOUR(A5)*60+MINUTE(A5)+SECOND(A5)/60</ns0:f>
        <ns0:v>540</ns0:v>
      </ns0:c>
      <ns0:c r="E5" s="4"/>
      <ns0:c r="F5" s="4"/>
      <ns0:c r="G5" s="4"/>
    </ns0:row>
    <ns0:row r="6" ht="28" customHeight="1">
      <ns0:c r="A6" s="4"/>
      <ns0:c r="B6" s="4"/>
      <ns0:c r="C6" s="4"/>
      <ns0:c r="D6" s="4"/>
      <ns0:c r="E6" s="4"/>
      <ns0:c r="F6" s="4"/>
      <ns0:c r="G6" s="4"/>
    </ns0:row>
    <ns0:row r="7" ht="28" customHeight="1">
      <ns0:c r="A7" s="4" t="str">
        <ns0:v>9시 미만 합계</ns0:v>
      </ns0:c>
      <ns0:c r="B7" s="4"/>
      <ns0:c r="C7" s="4" t="n">
        <ns0:f>SUM(C2:C5)</ns0:f>
        <ns0:v>2</ns0:v>
      </ns0:c>
      <ns0:c r="D7" s="4"/>
      <ns0:c r="E7" s="4"/>
      <ns0:c r="F7" s="4"/>
      <ns0:c r="G7" s="4"/>
    </ns0:row>
    <ns0:row r="8" ht="28" customHeight="1">
      <ns0:c r="A8" s="4"/>
      <ns0:c r="B8" s="4"/>
      <ns0:c r="C8" s="4"/>
      <ns0:c r="D8" s="4"/>
      <ns0:c r="E8" s="4"/>
      <ns0:c r="F8" s="4"/>
      <ns0:c r="G8" s="4"/>
    </ns0:row>
    <ns0:row r="9" ht="28" customHeight="1">
      <ns0:c r="A9" s="4"/>
      <ns0:c r="B9" s="4"/>
      <ns0:c r="C9" s="4"/>
      <ns0:c r="D9" s="4"/>
      <ns0:c r="E9" s="4"/>
      <ns0:c r="F9" s="4"/>
      <ns0:c r="G9" s="4"/>
    </ns0:row>
    <ns0:row r="10" ht="28" customHeight="1">
      <ns0:c r="A10" s="4" t="str">
        <ns0:v>가상 시작</ns0:v>
      </ns0:c>
      <ns0:c r="B10" s="4" t="str">
        <ns0:v>가상 종료</ns0:v>
      </ns0:c>
      <ns0:c r="C10" s="4" t="str">
        <ns0:v>상태</ns0:v>
      </ns0:c>
      <ns0:c r="D10" s="4" t="str">
        <ns0:v>총시간</ns0:v>
      </ns0:c>
      <ns0:c r="E10" s="4" t="str">
        <ns0:v>HOUR 부분</ns0:v>
      </ns0:c>
      <ns0:c r="F10" s="4" t="str">
        <ns0:v>누적 일수</ns0:v>
      </ns0:c>
      <ns0:c r="G10" s="4" t="str">
        <ns0:v>고정 시간</ns0:v>
      </ns0:c>
    </ns0:row>
    <ns0:row r="11" ht="28" customHeight="1">
      <ns0:c r="A11" s="10" t="n">
        <ns0:v>46213.375</ns0:v>
      </ns0:c>
      <ns0:c r="B11" s="10" t="n">
        <ns0:v>46213.4375</ns0:v>
      </ns0:c>
      <ns0:c r="C11" s="4" t="str">
        <ns0:f>IF(COUNT(A11:B11)&lt;&gt;2,"입력 확인",IF(B11&lt;A11,"날짜 역전","정상"))</ns0:f>
        <ns0:v>정상</ns0:v>
      </ns0:c>
      <ns0:c r="D11" s="4" t="n">
        <ns0:f>IF(C11="정상",(B11-A11)*24,"")</ns0:f>
        <ns0:v>1.5</ns0:v>
      </ns0:c>
      <ns0:c r="E11" s="4" t="n">
        <ns0:f>IF(C11="정상",HOUR(B11-A11),"")</ns0:f>
        <ns0:v>1</ns0:v>
      </ns0:c>
      <ns0:c r="F11" s="11" t="n">
        <ns0:f>IF(C11="정상",B11-A11,"")</ns0:f>
        <ns0:v>0.0625</ns0:v>
      </ns0:c>
      <ns0:c r="G11" s="4" t="n">
        <ns0:v>1.5</ns0:v>
      </ns0:c>
    </ns0:row>
    <ns0:row r="12" ht="28" customHeight="1">
      <ns0:c r="A12" s="10" t="n">
        <ns0:v>46213.979166666664</ns0:v>
      </ns0:c>
      <ns0:c r="B12" s="10" t="n">
        <ns0:v>46214.010416666664</ns0:v>
      </ns0:c>
      <ns0:c r="C12" s="4" t="str">
        <ns0:f>IF(COUNT(A12:B12)&lt;&gt;2,"입력 확인",IF(B12&lt;A12,"날짜 역전","정상"))</ns0:f>
        <ns0:v>정상</ns0:v>
      </ns0:c>
      <ns0:c r="D12" s="4" t="n">
        <ns0:f>IF(C12="정상",(B12-A12)*24,"")</ns0:f>
        <ns0:v>0.75</ns0:v>
      </ns0:c>
      <ns0:c r="E12" s="4" t="n">
        <ns0:f>IF(C12="정상",HOUR(B12-A12),"")</ns0:f>
        <ns0:v>0</ns0:v>
      </ns0:c>
      <ns0:c r="F12" s="11" t="n">
        <ns0:f>IF(C12="정상",B12-A12,"")</ns0:f>
        <ns0:v>0.03125</ns0:v>
      </ns0:c>
      <ns0:c r="G12" s="4" t="n">
        <ns0:v>0.75</ns0:v>
      </ns0:c>
    </ns0:row>
    <ns0:row r="13" ht="28" customHeight="1">
      <ns0:c r="A13" s="10" t="n">
        <ns0:v>46213.375</ns0:v>
      </ns0:c>
      <ns0:c r="B13" s="10" t="n">
        <ns0:v>46215.4375</ns0:v>
      </ns0:c>
      <ns0:c r="C13" s="4" t="str">
        <ns0:f>IF(COUNT(A13:B13)&lt;&gt;2,"입력 확인",IF(B13&lt;A13,"날짜 역전","정상"))</ns0:f>
        <ns0:v>정상</ns0:v>
      </ns0:c>
      <ns0:c r="D13" s="4" t="n">
        <ns0:f>IF(C13="정상",(B13-A13)*24,"")</ns0:f>
        <ns0:v>49.5</ns0:v>
      </ns0:c>
      <ns0:c r="E13" s="4" t="n">
        <ns0:f>IF(C13="정상",HOUR(B13-A13),"")</ns0:f>
        <ns0:v>1</ns0:v>
      </ns0:c>
      <ns0:c r="F13" s="11" t="n">
        <ns0:f>IF(C13="정상",B13-A13,"")</ns0:f>
        <ns0:v>2.0625</ns0:v>
      </ns0:c>
      <ns0:c r="G13" s="4" t="n">
        <ns0:v>49.5</ns0:v>
      </ns0:c>
    </ns0:row>
    <ns0:row r="14" ht="28" customHeight="1">
      <ns0:c r="A14" s="4"/>
      <ns0:c r="B14" s="4"/>
      <ns0:c r="C14" s="4"/>
      <ns0:c r="D14" s="4"/>
      <ns0:c r="E14" s="4"/>
      <ns0:c r="F14" s="4"/>
      <ns0:c r="G14" s="4"/>
    </ns0:row>
    <ns0:row r="15" ht="28" customHeight="1">
      <ns0:c r="A15" s="4"/>
      <ns0:c r="B15" s="4"/>
      <ns0:c r="C15" s="4"/>
      <ns0:c r="D15" s="4"/>
      <ns0:c r="E15" s="4"/>
      <ns0:c r="F15" s="4"/>
      <ns0:c r="G15" s="4"/>
    </ns0:row>
    <ns0:row r="16" ht="42" customHeight="1">
      <ns0:c r="A16" s="9" t="str">
        <ns0:v>기준E2=9는 정수 시 경계입니다. 분 단위 기준에는 시각 전체 비교가 필요합니다.</ns0:v>
      </ns0:c>
      <ns0:c r="B16" s="9" t="str">
        <ns0:v>기준E2=9는 정수 시 경계입니다. 분 단위 기준에는 시각 전체 비교가 필요합니다.</ns0:v>
      </ns0:c>
      <ns0:c r="C16" s="9" t="str">
        <ns0:v>기준E2=9는 정수 시 경계입니다. 분 단위 기준에는 시각 전체 비교가 필요합니다.</ns0:v>
      </ns0:c>
      <ns0:c r="D16" s="9" t="str">
        <ns0:v>기준E2=9는 정수 시 경계입니다. 분 단위 기준에는 시각 전체 비교가 필요합니다.</ns0:v>
      </ns0:c>
      <ns0:c r="E16" s="9" t="str">
        <ns0:v>기준E2=9는 정수 시 경계입니다. 분 단위 기준에는 시각 전체 비교가 필요합니다.</ns0:v>
      </ns0:c>
      <ns0:c r="F16" s="9" t="str">
        <ns0:v>기준E2=9는 정수 시 경계입니다. 분 단위 기준에는 시각 전체 비교가 필요합니다.</ns0:v>
      </ns0:c>
      <ns0:c r="G16" s="9" t="str">
        <ns0:v>기준E2=9는 정수 시 경계입니다. 분 단위 기준에는 시각 전체 비교가 필요합니다.</ns0:v>
      </ns0:c>
    </ns0:row>
    <ns0:row r="17" ht="42" customHeight="1">
      <ns0:c r="A17" s="9" t="str">
        <ns0:v>전체 일시를 빼므로 자정·이틀 경과를 보존합니다. MOD로 날짜 역전을 숨기지 않습니다.</ns0:v>
      </ns0:c>
      <ns0:c r="B17" s="9" t="str">
        <ns0:v>전체 일시를 빼므로 자정·이틀 경과를 보존합니다. MOD로 날짜 역전을 숨기지 않습니다.</ns0:v>
      </ns0:c>
      <ns0:c r="C17" s="9" t="str">
        <ns0:v>전체 일시를 빼므로 자정·이틀 경과를 보존합니다. MOD로 날짜 역전을 숨기지 않습니다.</ns0:v>
      </ns0:c>
      <ns0:c r="D17" s="9" t="str">
        <ns0:v>전체 일시를 빼므로 자정·이틀 경과를 보존합니다. MOD로 날짜 역전을 숨기지 않습니다.</ns0:v>
      </ns0:c>
      <ns0:c r="E17" s="9" t="str">
        <ns0:v>전체 일시를 빼므로 자정·이틀 경과를 보존합니다. MOD로 날짜 역전을 숨기지 않습니다.</ns0:v>
      </ns0:c>
      <ns0:c r="F17" s="9" t="str">
        <ns0:v>전체 일시를 빼므로 자정·이틀 경과를 보존합니다. MOD로 날짜 역전을 숨기지 않습니다.</ns0:v>
      </ns0:c>
      <ns0:c r="G17" s="9" t="str">
        <ns0:v>전체 일시를 빼므로 자정·이틀 경과를 보존합니다. MOD로 날짜 역전을 숨기지 않습니다.</ns0:v>
      </ns0:c>
    </ns0:row>
    <ns0:row r="18" ht="28" customHeight="1">
      <ns0:c r="A18" s="4"/>
      <ns0:c r="B18" s="4"/>
      <ns0:c r="C18" s="4"/>
      <ns0:c r="D18" s="4"/>
      <ns0:c r="E18" s="4"/>
      <ns0:c r="F18" s="4"/>
      <ns0:c r="G18" s="4"/>
    </ns0:row>
    <ns0:row r="19" ht="28" customHeight="1">
      <ns0:c r="A19" s="4"/>
      <ns0:c r="B19" s="4"/>
      <ns0:c r="C19" s="4"/>
      <ns0:c r="D19" s="4"/>
      <ns0:c r="E19" s="4"/>
      <ns0:c r="F19" s="4"/>
      <ns0:c r="G19" s="4"/>
    </ns0:row>
    <ns0:row r="20" ht="28" customHeight="1">
      <ns0:c r="A20" s="4"/>
      <ns0:c r="B20" s="4"/>
      <ns0:c r="C20" s="4"/>
      <ns0:c r="D20" s="4"/>
      <ns0:c r="E20" s="4"/>
      <ns0:c r="F20" s="4"/>
      <ns0:c r="G20" s="4"/>
    </ns0:row>
    <ns0:row r="21" ht="28" customHeight="1">
      <ns0:c r="A21" s="4"/>
      <ns0:c r="B21" s="4"/>
      <ns0:c r="C21" s="4"/>
      <ns0:c r="D21" s="4"/>
      <ns0:c r="E21" s="4"/>
      <ns0:c r="F21" s="4"/>
      <ns0:c r="G21" s="4"/>
    </ns0:row>
    <ns0:row r="22" ht="28" customHeight="1">
      <ns0:c r="A22" s="4"/>
      <ns0:c r="B22" s="4"/>
      <ns0:c r="C22" s="4"/>
      <ns0:c r="D22" s="4"/>
      <ns0:c r="E22" s="4"/>
      <ns0:c r="F22" s="4"/>
      <ns0:c r="G22" s="4"/>
    </ns0:row>
  </ns0:sheetData>
  <ns0:mergeCells>
    <ns0:mergeCell ref="A16:G16"/>
    <ns0:mergeCell ref="A17:G17"/>
  </ns0:mergeCell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31" hidden="0" customWidth="1"/>
    <ns0:col min="3" max="3" width="20" hidden="0" customWidth="1"/>
    <ns0:col min="4" max="4" width="20" hidden="0" customWidth="1"/>
    <ns0:col min="5" max="5" width="20" hidden="0" customWidth="1"/>
  </ns0:cols>
  <ns0:sheetData>
    <ns0:row r="1" ht="42" customHeight="1">
      <ns0:c r="A1" s="6" t="str">
        <ns0:v>가상 시각</ns0:v>
      </ns0:c>
      <ns0:c r="B1" s="6" t="str">
        <ns0:v>MINUTE</ns0:v>
      </ns0:c>
      <ns0:c r="C1" s="6" t="str">
        <ns0:v>SECOND</ns0:v>
      </ns0:c>
      <ns0:c r="D1" s="6" t="str">
        <ns0:v>기대분</ns0:v>
      </ns0:c>
      <ns0:c r="E1" s="6" t="str">
        <ns0:v>기대초</ns0:v>
      </ns0:c>
    </ns0:row>
    <ns0:row r="2" ht="28" customHeight="1">
      <ns0:c r="A2" s="12" t="n">
        <ns0:v>46213.385416666664</ns0:v>
      </ns0:c>
      <ns0:c r="B2" s="4" t="n">
        <ns0:f>MINUTE(A2)</ns0:f>
        <ns0:v>15</ns0:v>
      </ns0:c>
      <ns0:c r="C2" s="4" t="n">
        <ns0:f>SECOND(A2)</ns0:f>
        <ns0:v>0</ns0:v>
      </ns0:c>
      <ns0:c r="D2" s="4" t="n">
        <ns0:v>15</ns0:v>
      </ns0:c>
      <ns0:c r="E2" s="4" t="n">
        <ns0:v>0</ns0:v>
      </ns0:c>
    </ns0:row>
    <ns0:row r="3" ht="28" customHeight="1">
      <ns0:c r="A3" s="12" t="n">
        <ns0:v>46213.38542824074</ns0:v>
      </ns0:c>
      <ns0:c r="B3" s="4" t="n">
        <ns0:f>MINUTE(A3)</ns0:f>
        <ns0:v>15</ns0:v>
      </ns0:c>
      <ns0:c r="C3" s="4" t="n">
        <ns0:f>SECOND(A3)</ns0:f>
        <ns0:v>1</ns0:v>
      </ns0:c>
      <ns0:c r="D3" s="4" t="n">
        <ns0:v>15</ns0:v>
      </ns0:c>
      <ns0:c r="E3" s="4" t="n">
        <ns0:v>1</ns0:v>
      </ns0:c>
    </ns0:row>
    <ns0:row r="4" ht="28" customHeight="1">
      <ns0:c r="A4" s="12" t="n">
        <ns0:v>46213.386099537034</ns0:v>
      </ns0:c>
      <ns0:c r="B4" s="4" t="n">
        <ns0:f>MINUTE(A4)</ns0:f>
        <ns0:v>15</ns0:v>
      </ns0:c>
      <ns0:c r="C4" s="4" t="n">
        <ns0:f>SECOND(A4)</ns0:f>
        <ns0:v>59</ns0:v>
      </ns0:c>
      <ns0:c r="D4" s="4" t="n">
        <ns0:v>15</ns0:v>
      </ns0:c>
      <ns0:c r="E4" s="4" t="n">
        <ns0:v>59</ns0:v>
      </ns0:c>
    </ns0:row>
    <ns0:row r="5" ht="28" customHeight="1">
      <ns0:c r="A5" s="12" t="n">
        <ns0:v>46213.38611111111</ns0:v>
      </ns0:c>
      <ns0:c r="B5" s="4" t="n">
        <ns0:f>MINUTE(A5)</ns0:f>
        <ns0:v>16</ns0:v>
      </ns0:c>
      <ns0:c r="C5" s="4" t="n">
        <ns0:f>SECOND(A5)</ns0:f>
        <ns0:v>0</ns0:v>
      </ns0:c>
      <ns0:c r="D5" s="4" t="n">
        <ns0:v>16</ns0:v>
      </ns0:c>
      <ns0:c r="E5" s="4" t="n">
        <ns0:v>0</ns0:v>
      </ns0:c>
    </ns0:row>
    <ns0:row r="6" ht="28" customHeight="1">
      <ns0:c r="A6" s="12" t="n">
        <ns0:v>46213.37534722222</ns0:v>
      </ns0:c>
      <ns0:c r="B6" s="4" t="n">
        <ns0:f>MINUTE(A6)</ns0:f>
        <ns0:v>0</ns0:v>
      </ns0:c>
      <ns0:c r="C6" s="4" t="n">
        <ns0:f>SECOND(A6)</ns0:f>
        <ns0:v>30</ns0:v>
      </ns0:c>
      <ns0:c r="D6" s="4" t="n">
        <ns0:v>0</ns0:v>
      </ns0:c>
      <ns0:c r="E6" s="4" t="n">
        <ns0:v>30</ns0:v>
      </ns0:c>
    </ns0:row>
    <ns0:row r="7" ht="28" customHeight="1">
      <ns0:c r="A7" s="4"/>
      <ns0:c r="B7" s="4"/>
      <ns0:c r="C7" s="4"/>
      <ns0:c r="D7" s="4"/>
      <ns0:c r="E7" s="4"/>
    </ns0:row>
    <ns0:row r="8" ht="28" customHeight="1">
      <ns0:c r="A8" s="4"/>
      <ns0:c r="B8" s="4"/>
      <ns0:c r="C8" s="4"/>
      <ns0:c r="D8" s="4"/>
      <ns0:c r="E8" s="4"/>
    </ns0:row>
    <ns0:row r="9" ht="28" customHeight="1">
      <ns0:c r="A9" s="4" t="str">
        <ns0:v>종류</ns0:v>
      </ns0:c>
      <ns0:c r="B9" s="4" t="str">
        <ns0:v>가상 입력</ns0:v>
      </ns0:c>
      <ns0:c r="C9" s="4" t="str">
        <ns0:v>숫자 여부</ns0:v>
      </ns0:c>
      <ns0:c r="D9" s="4" t="str">
        <ns0:v>분 결과</ns0:v>
      </ns0:c>
      <ns0:c r="E9" s="4"/>
    </ns0:row>
    <ns0:row r="10" ht="28" customHeight="1">
      <ns0:c r="A10" s="4" t="str">
        <ns0:v>숫자 일시</ns0:v>
      </ns0:c>
      <ns0:c r="B10" s="7" t="n">
        <ns0:v>46213.38576388889</ns0:v>
      </ns0:c>
      <ns0:c r="C10" s="4" t="b">
        <ns0:f>ISNUMBER(B10)</ns0:f>
        <ns0:v>1</ns0:v>
      </ns0:c>
      <ns0:c r="D10" s="4" t="n">
        <ns0:f>IF(C10,MINUTE(B10),"입력 확인")</ns0:f>
        <ns0:v>15</ns0:v>
      </ns0:c>
      <ns0:c r="E10" s="4"/>
    </ns0:row>
    <ns0:row r="11" ht="28" customHeight="1">
      <ns0:c r="A11" s="4" t="str">
        <ns0:v>문자 일시</ns0:v>
      </ns0:c>
      <ns0:c r="B11" s="7" t="str">
        <ns0:v>2026-07-10 09:15:30</ns0:v>
      </ns0:c>
      <ns0:c r="C11" s="4" t="b">
        <ns0:f>ISNUMBER(B11)</ns0:f>
        <ns0:v>0</ns0:v>
      </ns0:c>
      <ns0:c r="D11" s="4" t="str">
        <ns0:f>IF(C11,MINUTE(B11),"입력 확인")</ns0:f>
        <ns0:v>입력 확인</ns0:v>
      </ns0:c>
      <ns0:c r="E11" s="4"/>
    </ns0:row>
    <ns0:row r="12" ht="28" customHeight="1">
      <ns0:c r="A12" s="4" t="str">
        <ns0:v>빈 입력</ns0:v>
      </ns0:c>
      <ns0:c r="B12" s="7"/>
      <ns0:c r="C12" s="4" t="b">
        <ns0:f>ISNUMBER(B12)</ns0:f>
        <ns0:v>0</ns0:v>
      </ns0:c>
      <ns0:c r="D12" s="4" t="str">
        <ns0:f>IF(C12,MINUTE(B12),"입력 확인")</ns0:f>
        <ns0:v>입력 확인</ns0:v>
      </ns0:c>
      <ns0:c r="E12" s="4"/>
    </ns0:row>
    <ns0:row r="13" ht="28" customHeight="1">
      <ns0:c r="A13" s="4" t="str">
        <ns0:v>날짜만</ns0:v>
      </ns0:c>
      <ns0:c r="B13" s="7" t="n">
        <ns0:v>46213</ns0:v>
      </ns0:c>
      <ns0:c r="C13" s="4" t="b">
        <ns0:f>ISNUMBER(B13)</ns0:f>
        <ns0:v>1</ns0:v>
      </ns0:c>
      <ns0:c r="D13" s="4" t="n">
        <ns0:f>IF(C13,MINUTE(B13),"입력 확인")</ns0:f>
        <ns0:v>0</ns0:v>
      </ns0:c>
      <ns0:c r="E13" s="4"/>
    </ns0:row>
    <ns0:row r="14" ht="28" customHeight="1">
      <ns0:c r="A14" s="4"/>
      <ns0:c r="B14" s="4"/>
      <ns0:c r="C14" s="4"/>
      <ns0:c r="D14" s="4"/>
      <ns0:c r="E14" s="4"/>
    </ns0:row>
    <ns0:row r="15" ht="28" customHeight="1">
      <ns0:c r="A15" s="4"/>
      <ns0:c r="B15" s="4"/>
      <ns0:c r="C15" s="4"/>
      <ns0:c r="D15" s="4"/>
      <ns0:c r="E15" s="4"/>
    </ns0:row>
    <ns0:row r="16" ht="42" customHeight="1">
      <ns0:c r="A16" s="9" t="str">
        <ns0:v>날짜만 있는0시는 실제 자정인지 시각 누락인지 계산만으로 구분하지 못합니다.</ns0:v>
      </ns0:c>
      <ns0:c r="B16" s="9" t="str">
        <ns0:v>날짜만 있는0시는 실제 자정인지 시각 누락인지 계산만으로 구분하지 못합니다.</ns0:v>
      </ns0:c>
      <ns0:c r="C16" s="9" t="str">
        <ns0:v>날짜만 있는0시는 실제 자정인지 시각 누락인지 계산만으로 구분하지 못합니다.</ns0:v>
      </ns0:c>
      <ns0:c r="D16" s="9" t="str">
        <ns0:v>날짜만 있는0시는 실제 자정인지 시각 누락인지 계산만으로 구분하지 못합니다.</ns0:v>
      </ns0:c>
      <ns0:c r="E16" s="9" t="str">
        <ns0:v>날짜만 있는0시는 실제 자정인지 시각 누락인지 계산만으로 구분하지 못합니다.</ns0:v>
      </ns0:c>
    </ns0:row>
    <ns0:row r="17" ht="42" customHeight="1">
      <ns0:c r="A17" s="9" t="str">
        <ns0:v>https://support.microsoft.com/en-us/excel/functions/hour-function</ns0:v>
      </ns0:c>
      <ns0:c r="B17" s="9" t="str">
        <ns0:v>https://support.microsoft.com/en-us/excel/functions/hour-function</ns0:v>
      </ns0:c>
      <ns0:c r="C17" s="9" t="str">
        <ns0:v>https://support.microsoft.com/en-us/excel/functions/hour-function</ns0:v>
      </ns0:c>
      <ns0:c r="D17" s="9" t="str">
        <ns0:v>https://support.microsoft.com/en-us/excel/functions/hour-function</ns0:v>
      </ns0:c>
      <ns0:c r="E17" s="9" t="str">
        <ns0:v>https://support.microsoft.com/en-us/excel/functions/hour-function</ns0:v>
      </ns0:c>
    </ns0:row>
    <ns0:row r="18" ht="28" customHeight="1">
      <ns0:c r="A18" s="4"/>
      <ns0:c r="B18" s="4"/>
      <ns0:c r="C18" s="4"/>
      <ns0:c r="D18" s="4"/>
      <ns0:c r="E18" s="4"/>
    </ns0:row>
  </ns0:sheetData>
  <ns0:mergeCells>
    <ns0:mergeCell ref="A16:E16"/>
    <ns0:mergeCell ref="A17:E17"/>
  </ns0:mergeCells>
  <ns0:pageMargins left="0.7" right="0.7" top="0.75" bottom="0.75" header="0.3" footer="0.3"/>
</ns0:worksheet>
</file>