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ff67a8fbb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방향" sheetId="1" r:id="R90affb421aba4e36"/>
    <x:sheet xmlns:r="http://schemas.openxmlformats.org/officeDocument/2006/relationships" name="합계" sheetId="2" r:id="R13290bae384441ad"/>
    <x:sheet xmlns:r="http://schemas.openxmlformats.org/officeDocument/2006/relationships" name="배수표시" sheetId="3" r:id="R8b81a2460e334d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243342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263E52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1" fillId="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6f7096b944d72" /><Relationship Type="http://schemas.openxmlformats.org/officeDocument/2006/relationships/theme" Target="/xl/theme/theme1.xml" Id="R17cd996f30ee4b64" /><Relationship Type="http://schemas.openxmlformats.org/officeDocument/2006/relationships/sharedStrings" Target="/xl/sharedStrings.xml" Id="Ra6843f3d41584c80" /><Relationship Type="http://schemas.openxmlformats.org/officeDocument/2006/relationships/worksheet" Target="/xl/worksheets/sheet1.xml" Id="R90affb421aba4e36" /><Relationship Type="http://schemas.openxmlformats.org/officeDocument/2006/relationships/worksheet" Target="/xl/worksheets/sheet2.xml" Id="R13290bae384441ad" /><Relationship Type="http://schemas.openxmlformats.org/officeDocument/2006/relationships/worksheet" Target="/xl/worksheets/sheet3.xml" Id="R8b81a2460e334d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  <ns0:col min="9" max="9" width="20" hidden="0" customWidth="1"/>
    <ns0:col min="10" max="10" width="20" hidden="0" customWidth="1"/>
  </ns0:cols>
  <ns0:sheetData>
    <ns0:row r="1" ht="28" customHeight="1">
      <ns0:c r="A1" s="4" t="str">
        <ns0:v>부호·자릿수·적용 순서를 구분하는 반올림</ns0:v>
      </ns0:c>
      <ns0:c r="B1" s="4"/>
      <ns0:c r="C1" s="4"/>
      <ns0:c r="D1" s="4"/>
      <ns0:c r="E1" s="4"/>
      <ns0:c r="F1" s="4"/>
      <ns0:c r="G1" s="4"/>
      <ns0:c r="H1" s="4"/>
      <ns0:c r="I1" s="4"/>
      <ns0:c r="J1" s="4"/>
    </ns0:row>
    <ns0:row r="2" ht="28" customHeight="1">
      <ns0:c r="A2" s="4"/>
      <ns0:c r="B2" s="4"/>
      <ns0:c r="C2" s="4"/>
      <ns0:c r="D2" s="4"/>
      <ns0:c r="E2" s="4"/>
      <ns0:c r="F2" s="4"/>
      <ns0:c r="G2" s="4"/>
      <ns0:c r="H2" s="4"/>
      <ns0:c r="I2" s="4"/>
      <ns0:c r="J2" s="4"/>
    </ns0:row>
    <ns0:row r="3" ht="28" customHeight="1">
      <ns0:c r="A3" s="4"/>
      <ns0:c r="B3" s="4"/>
      <ns0:c r="C3" s="4"/>
      <ns0:c r="D3" s="4"/>
      <ns0:c r="E3" s="4"/>
      <ns0:c r="F3" s="4"/>
      <ns0:c r="G3" s="4"/>
      <ns0:c r="H3" s="4"/>
      <ns0:c r="I3" s="4"/>
      <ns0:c r="J3" s="4"/>
    </ns0:row>
    <ns0:row r="4" ht="42" customHeight="1">
      <ns0:c r="A4" s="6" t="str">
        <ns0:v>원본</ns0:v>
      </ns0:c>
      <ns0:c r="B4" s="6" t="str">
        <ns0:v>자릿수</ns0:v>
      </ns0:c>
      <ns0:c r="C4" s="6" t="str">
        <ns0:v>ROUND</ns0:v>
      </ns0:c>
      <ns0:c r="D4" s="6" t="str">
        <ns0:v>ROUNDUP</ns0:v>
      </ns0:c>
      <ns0:c r="E4" s="6" t="str">
        <ns0:v>ROUNDDOWN</ns0:v>
      </ns0:c>
      <ns0:c r="F4" s="6" t="str">
        <ns0:v>기대ROUND</ns0:v>
      </ns0:c>
      <ns0:c r="G4" s="6" t="str">
        <ns0:v>기대UP</ns0:v>
      </ns0:c>
      <ns0:c r="H4" s="6" t="str">
        <ns0:v>기대DOWN</ns0:v>
      </ns0:c>
      <ns0:c r="I4" s="6" t="str">
        <ns0:v>대조</ns0:v>
      </ns0:c>
      <ns0:c r="J4" s="6" t="str">
        <ns0:v>입력상태</ns0:v>
      </ns0:c>
    </ns0:row>
    <ns0:row r="5" ht="28" customHeight="1">
      <ns0:c r="A5" s="4" t="n">
        <ns0:v>1234.5</ns0:v>
      </ns0:c>
      <ns0:c r="B5" s="4" t="n">
        <ns0:v>0</ns0:v>
      </ns0:c>
      <ns0:c r="C5" s="4" t="n">
        <ns0:f>IF(J5="정상",ROUND(A5,B5),"")</ns0:f>
        <ns0:v>1235</ns0:v>
      </ns0:c>
      <ns0:c r="D5" s="4" t="n">
        <ns0:f>IF(J5="정상",ROUNDUP(A5,B5),"")</ns0:f>
        <ns0:v>1235</ns0:v>
      </ns0:c>
      <ns0:c r="E5" s="4" t="n">
        <ns0:f>IF(J5="정상",ROUNDDOWN(A5,B5),"")</ns0:f>
        <ns0:v>1234</ns0:v>
      </ns0:c>
      <ns0:c r="F5" s="4" t="n">
        <ns0:v>1235</ns0:v>
      </ns0:c>
      <ns0:c r="G5" s="4" t="n">
        <ns0:v>1235</ns0:v>
      </ns0:c>
      <ns0:c r="H5" s="4" t="n">
        <ns0:v>1234</ns0:v>
      </ns0:c>
      <ns0:c r="I5" s="4" t="str">
        <ns0:f>IF(J5&lt;&gt;"정상","계산 보류",IF(AND(C5=F5,D5=G5,E5=H5),"일치","차이"))</ns0:f>
        <ns0:v>일치</ns0:v>
      </ns0:c>
      <ns0:c r="J5" s="4" t="str">
        <ns0:f>IFERROR(IF(COUNT(A5:B5)&lt;&gt;2,"숫자 확인",IF(OR(B5&lt;&gt;INT(B5),ABS(B5)&gt;10),"자릿수 확인","정상")),"입력 오류")</ns0:f>
        <ns0:v>정상</ns0:v>
      </ns0:c>
    </ns0:row>
    <ns0:row r="6" ht="28" customHeight="1">
      <ns0:c r="A6" s="4" t="n">
        <ns0:v>-1234.5</ns0:v>
      </ns0:c>
      <ns0:c r="B6" s="4" t="n">
        <ns0:v>0</ns0:v>
      </ns0:c>
      <ns0:c r="C6" s="4" t="n">
        <ns0:f>IF(J6="정상",ROUND(A6,B6),"")</ns0:f>
        <ns0:v>-1235</ns0:v>
      </ns0:c>
      <ns0:c r="D6" s="4" t="n">
        <ns0:f>IF(J6="정상",ROUNDUP(A6,B6),"")</ns0:f>
        <ns0:v>-1235</ns0:v>
      </ns0:c>
      <ns0:c r="E6" s="4" t="n">
        <ns0:f>IF(J6="정상",ROUNDDOWN(A6,B6),"")</ns0:f>
        <ns0:v>-1234</ns0:v>
      </ns0:c>
      <ns0:c r="F6" s="4" t="n">
        <ns0:v>-1235</ns0:v>
      </ns0:c>
      <ns0:c r="G6" s="4" t="n">
        <ns0:v>-1235</ns0:v>
      </ns0:c>
      <ns0:c r="H6" s="4" t="n">
        <ns0:v>-1234</ns0:v>
      </ns0:c>
      <ns0:c r="I6" s="4" t="str">
        <ns0:f>IF(J6&lt;&gt;"정상","계산 보류",IF(AND(C6=F6,D6=G6,E6=H6),"일치","차이"))</ns0:f>
        <ns0:v>일치</ns0:v>
      </ns0:c>
      <ns0:c r="J6" s="4" t="str">
        <ns0:f>IFERROR(IF(COUNT(A6:B6)&lt;&gt;2,"숫자 확인",IF(OR(B6&lt;&gt;INT(B6),ABS(B6)&gt;10),"자릿수 확인","정상")),"입력 오류")</ns0:f>
        <ns0:v>정상</ns0:v>
      </ns0:c>
    </ns0:row>
    <ns0:row r="7" ht="28" customHeight="1">
      <ns0:c r="A7" s="4" t="n">
        <ns0:v>1234</ns0:v>
      </ns0:c>
      <ns0:c r="B7" s="4" t="n">
        <ns0:v>-1</ns0:v>
      </ns0:c>
      <ns0:c r="C7" s="4" t="n">
        <ns0:f>IF(J7="정상",ROUND(A7,B7),"")</ns0:f>
        <ns0:v>1230</ns0:v>
      </ns0:c>
      <ns0:c r="D7" s="4" t="n">
        <ns0:f>IF(J7="정상",ROUNDUP(A7,B7),"")</ns0:f>
        <ns0:v>1240</ns0:v>
      </ns0:c>
      <ns0:c r="E7" s="4" t="n">
        <ns0:f>IF(J7="정상",ROUNDDOWN(A7,B7),"")</ns0:f>
        <ns0:v>1230</ns0:v>
      </ns0:c>
      <ns0:c r="F7" s="4" t="n">
        <ns0:v>1230</ns0:v>
      </ns0:c>
      <ns0:c r="G7" s="4" t="n">
        <ns0:v>1240</ns0:v>
      </ns0:c>
      <ns0:c r="H7" s="4" t="n">
        <ns0:v>1230</ns0:v>
      </ns0:c>
      <ns0:c r="I7" s="4" t="str">
        <ns0:f>IF(J7&lt;&gt;"정상","계산 보류",IF(AND(C7=F7,D7=G7,E7=H7),"일치","차이"))</ns0:f>
        <ns0:v>일치</ns0:v>
      </ns0:c>
      <ns0:c r="J7" s="4" t="str">
        <ns0:f>IFERROR(IF(COUNT(A7:B7)&lt;&gt;2,"숫자 확인",IF(OR(B7&lt;&gt;INT(B7),ABS(B7)&gt;10),"자릿수 확인","정상")),"입력 오류")</ns0:f>
        <ns0:v>정상</ns0:v>
      </ns0:c>
    </ns0:row>
    <ns0:row r="8" ht="28" customHeight="1">
      <ns0:c r="A8" s="4" t="n">
        <ns0:v>-1234</ns0:v>
      </ns0:c>
      <ns0:c r="B8" s="4" t="n">
        <ns0:v>-1</ns0:v>
      </ns0:c>
      <ns0:c r="C8" s="4" t="n">
        <ns0:f>IF(J8="정상",ROUND(A8,B8),"")</ns0:f>
        <ns0:v>-1230</ns0:v>
      </ns0:c>
      <ns0:c r="D8" s="4" t="n">
        <ns0:f>IF(J8="정상",ROUNDUP(A8,B8),"")</ns0:f>
        <ns0:v>-1240</ns0:v>
      </ns0:c>
      <ns0:c r="E8" s="4" t="n">
        <ns0:f>IF(J8="정상",ROUNDDOWN(A8,B8),"")</ns0:f>
        <ns0:v>-1230</ns0:v>
      </ns0:c>
      <ns0:c r="F8" s="4" t="n">
        <ns0:v>-1230</ns0:v>
      </ns0:c>
      <ns0:c r="G8" s="4" t="n">
        <ns0:v>-1240</ns0:v>
      </ns0:c>
      <ns0:c r="H8" s="4" t="n">
        <ns0:v>-1230</ns0:v>
      </ns0:c>
      <ns0:c r="I8" s="4" t="str">
        <ns0:f>IF(J8&lt;&gt;"정상","계산 보류",IF(AND(C8=F8,D8=G8,E8=H8),"일치","차이"))</ns0:f>
        <ns0:v>일치</ns0:v>
      </ns0:c>
      <ns0:c r="J8" s="4" t="str">
        <ns0:f>IFERROR(IF(COUNT(A8:B8)&lt;&gt;2,"숫자 확인",IF(OR(B8&lt;&gt;INT(B8),ABS(B8)&gt;10),"자릿수 확인","정상")),"입력 오류")</ns0:f>
        <ns0:v>정상</ns0:v>
      </ns0:c>
    </ns0:row>
    <ns0:row r="9" ht="28" customHeight="1">
      <ns0:c r="A9" s="4" t="n">
        <ns0:v>1234.567</ns0:v>
      </ns0:c>
      <ns0:c r="B9" s="4" t="n">
        <ns0:v>0</ns0:v>
      </ns0:c>
      <ns0:c r="C9" s="4" t="n">
        <ns0:f>IF(J9="정상",ROUND(A9,B9),"")</ns0:f>
        <ns0:v>1235</ns0:v>
      </ns0:c>
      <ns0:c r="D9" s="4" t="n">
        <ns0:f>IF(J9="정상",ROUNDUP(A9,B9),"")</ns0:f>
        <ns0:v>1235</ns0:v>
      </ns0:c>
      <ns0:c r="E9" s="4" t="n">
        <ns0:f>IF(J9="정상",ROUNDDOWN(A9,B9),"")</ns0:f>
        <ns0:v>1234</ns0:v>
      </ns0:c>
      <ns0:c r="F9" s="4" t="n">
        <ns0:v>1235</ns0:v>
      </ns0:c>
      <ns0:c r="G9" s="4" t="n">
        <ns0:v>1235</ns0:v>
      </ns0:c>
      <ns0:c r="H9" s="4" t="n">
        <ns0:v>1234</ns0:v>
      </ns0:c>
      <ns0:c r="I9" s="4" t="str">
        <ns0:f>IF(J9&lt;&gt;"정상","계산 보류",IF(AND(C9=F9,D9=G9,E9=H9),"일치","차이"))</ns0:f>
        <ns0:v>일치</ns0:v>
      </ns0:c>
      <ns0:c r="J9" s="4" t="str">
        <ns0:f>IFERROR(IF(COUNT(A9:B9)&lt;&gt;2,"숫자 확인",IF(OR(B9&lt;&gt;INT(B9),ABS(B9)&gt;10),"자릿수 확인","정상")),"입력 오류")</ns0:f>
        <ns0:v>정상</ns0:v>
      </ns0:c>
    </ns0:row>
    <ns0:row r="10" ht="28" customHeight="1">
      <ns0:c r="A10" s="4" t="n">
        <ns0:v>1234.567</ns0:v>
      </ns0:c>
      <ns0:c r="B10" s="4" t="n">
        <ns0:v>1</ns0:v>
      </ns0:c>
      <ns0:c r="C10" s="4" t="n">
        <ns0:f>IF(J10="정상",ROUND(A10,B10),"")</ns0:f>
        <ns0:v>1234.6</ns0:v>
      </ns0:c>
      <ns0:c r="D10" s="4" t="n">
        <ns0:f>IF(J10="정상",ROUNDUP(A10,B10),"")</ns0:f>
        <ns0:v>1234.6</ns0:v>
      </ns0:c>
      <ns0:c r="E10" s="4" t="n">
        <ns0:f>IF(J10="정상",ROUNDDOWN(A10,B10),"")</ns0:f>
        <ns0:v>1234.5</ns0:v>
      </ns0:c>
      <ns0:c r="F10" s="4" t="n">
        <ns0:v>1234.6</ns0:v>
      </ns0:c>
      <ns0:c r="G10" s="4" t="n">
        <ns0:v>1234.6</ns0:v>
      </ns0:c>
      <ns0:c r="H10" s="4" t="n">
        <ns0:v>1234.5</ns0:v>
      </ns0:c>
      <ns0:c r="I10" s="4" t="str">
        <ns0:f>IF(J10&lt;&gt;"정상","계산 보류",IF(AND(C10=F10,D10=G10,E10=H10),"일치","차이"))</ns0:f>
        <ns0:v>일치</ns0:v>
      </ns0:c>
      <ns0:c r="J10" s="4" t="str">
        <ns0:f>IFERROR(IF(COUNT(A10:B10)&lt;&gt;2,"숫자 확인",IF(OR(B10&lt;&gt;INT(B10),ABS(B10)&gt;10),"자릿수 확인","정상")),"입력 오류")</ns0:f>
        <ns0:v>정상</ns0:v>
      </ns0:c>
    </ns0:row>
    <ns0:row r="11" ht="28" customHeight="1">
      <ns0:c r="A11" s="4" t="n">
        <ns0:v>19.2</ns0:v>
      </ns0:c>
      <ns0:c r="B11" s="4" t="n">
        <ns0:v>0</ns0:v>
      </ns0:c>
      <ns0:c r="C11" s="4" t="n">
        <ns0:f>IF(J11="정상",ROUND(A11,B11),"")</ns0:f>
        <ns0:v>19</ns0:v>
      </ns0:c>
      <ns0:c r="D11" s="4" t="n">
        <ns0:f>IF(J11="정상",ROUNDUP(A11,B11),"")</ns0:f>
        <ns0:v>20</ns0:v>
      </ns0:c>
      <ns0:c r="E11" s="4" t="n">
        <ns0:f>IF(J11="정상",ROUNDDOWN(A11,B11),"")</ns0:f>
        <ns0:v>19</ns0:v>
      </ns0:c>
      <ns0:c r="F11" s="4" t="n">
        <ns0:v>19</ns0:v>
      </ns0:c>
      <ns0:c r="G11" s="4" t="n">
        <ns0:v>20</ns0:v>
      </ns0:c>
      <ns0:c r="H11" s="4" t="n">
        <ns0:v>19</ns0:v>
      </ns0:c>
      <ns0:c r="I11" s="4" t="str">
        <ns0:f>IF(J11&lt;&gt;"정상","계산 보류",IF(AND(C11=F11,D11=G11,E11=H11),"일치","차이"))</ns0:f>
        <ns0:v>일치</ns0:v>
      </ns0:c>
      <ns0:c r="J11" s="4" t="str">
        <ns0:f>IFERROR(IF(COUNT(A11:B11)&lt;&gt;2,"숫자 확인",IF(OR(B11&lt;&gt;INT(B11),ABS(B11)&gt;10),"자릿수 확인","정상")),"입력 오류")</ns0:f>
        <ns0:v>정상</ns0:v>
      </ns0:c>
    </ns0:row>
    <ns0:row r="12" ht="28" customHeight="1">
      <ns0:c r="A12" s="4" t="n">
        <ns0:v>19.8</ns0:v>
      </ns0:c>
      <ns0:c r="B12" s="4" t="n">
        <ns0:v>0</ns0:v>
      </ns0:c>
      <ns0:c r="C12" s="4" t="n">
        <ns0:f>IF(J12="정상",ROUND(A12,B12),"")</ns0:f>
        <ns0:v>20</ns0:v>
      </ns0:c>
      <ns0:c r="D12" s="4" t="n">
        <ns0:f>IF(J12="정상",ROUNDUP(A12,B12),"")</ns0:f>
        <ns0:v>20</ns0:v>
      </ns0:c>
      <ns0:c r="E12" s="4" t="n">
        <ns0:f>IF(J12="정상",ROUNDDOWN(A12,B12),"")</ns0:f>
        <ns0:v>19</ns0:v>
      </ns0:c>
      <ns0:c r="F12" s="4" t="n">
        <ns0:v>20</ns0:v>
      </ns0:c>
      <ns0:c r="G12" s="4" t="n">
        <ns0:v>20</ns0:v>
      </ns0:c>
      <ns0:c r="H12" s="4" t="n">
        <ns0:v>19</ns0:v>
      </ns0:c>
      <ns0:c r="I12" s="4" t="str">
        <ns0:f>IF(J12&lt;&gt;"정상","계산 보류",IF(AND(C12=F12,D12=G12,E12=H12),"일치","차이"))</ns0:f>
        <ns0:v>일치</ns0:v>
      </ns0:c>
      <ns0:c r="J12" s="4" t="str">
        <ns0:f>IFERROR(IF(COUNT(A12:B12)&lt;&gt;2,"숫자 확인",IF(OR(B12&lt;&gt;INT(B12),ABS(B12)&gt;10),"자릿수 확인","정상")),"입력 오류")</ns0:f>
        <ns0:v>정상</ns0:v>
      </ns0:c>
    </ns0:row>
    <ns0:row r="13" ht="28" customHeight="1">
      <ns0:c r="A13" s="4" t="n">
        <ns0:v>-3.14</ns0:v>
      </ns0:c>
      <ns0:c r="B13" s="4" t="n">
        <ns0:v>0</ns0:v>
      </ns0:c>
      <ns0:c r="C13" s="4" t="n">
        <ns0:f>IF(J13="정상",ROUND(A13,B13),"")</ns0:f>
        <ns0:v>-3</ns0:v>
      </ns0:c>
      <ns0:c r="D13" s="4" t="n">
        <ns0:f>IF(J13="정상",ROUNDUP(A13,B13),"")</ns0:f>
        <ns0:v>-4</ns0:v>
      </ns0:c>
      <ns0:c r="E13" s="4" t="n">
        <ns0:f>IF(J13="정상",ROUNDDOWN(A13,B13),"")</ns0:f>
        <ns0:v>-3</ns0:v>
      </ns0:c>
      <ns0:c r="F13" s="4" t="n">
        <ns0:v>-3</ns0:v>
      </ns0:c>
      <ns0:c r="G13" s="4" t="n">
        <ns0:v>-4</ns0:v>
      </ns0:c>
      <ns0:c r="H13" s="4" t="n">
        <ns0:v>-3</ns0:v>
      </ns0:c>
      <ns0:c r="I13" s="4" t="str">
        <ns0:f>IF(J13&lt;&gt;"정상","계산 보류",IF(AND(C13=F13,D13=G13,E13=H13),"일치","차이"))</ns0:f>
        <ns0:v>일치</ns0:v>
      </ns0:c>
      <ns0:c r="J13" s="4" t="str">
        <ns0:f>IFERROR(IF(COUNT(A13:B13)&lt;&gt;2,"숫자 확인",IF(OR(B13&lt;&gt;INT(B13),ABS(B13)&gt;10),"자릿수 확인","정상")),"입력 오류")</ns0:f>
        <ns0:v>정상</ns0:v>
      </ns0:c>
    </ns0:row>
    <ns0:row r="14" ht="28" customHeight="1">
      <ns0:c r="A14" s="4" t="n">
        <ns0:v>2500</ns0:v>
      </ns0:c>
      <ns0:c r="B14" s="4" t="n">
        <ns0:v>-2</ns0:v>
      </ns0:c>
      <ns0:c r="C14" s="4" t="n">
        <ns0:f>IF(J14="정상",ROUND(A14,B14),"")</ns0:f>
        <ns0:v>2500</ns0:v>
      </ns0:c>
      <ns0:c r="D14" s="4" t="n">
        <ns0:f>IF(J14="정상",ROUNDUP(A14,B14),"")</ns0:f>
        <ns0:v>2500</ns0:v>
      </ns0:c>
      <ns0:c r="E14" s="4" t="n">
        <ns0:f>IF(J14="정상",ROUNDDOWN(A14,B14),"")</ns0:f>
        <ns0:v>2500</ns0:v>
      </ns0:c>
      <ns0:c r="F14" s="4" t="n">
        <ns0:v>2500</ns0:v>
      </ns0:c>
      <ns0:c r="G14" s="4" t="n">
        <ns0:v>2500</ns0:v>
      </ns0:c>
      <ns0:c r="H14" s="4" t="n">
        <ns0:v>2500</ns0:v>
      </ns0:c>
      <ns0:c r="I14" s="4" t="str">
        <ns0:f>IF(J14&lt;&gt;"정상","계산 보류",IF(AND(C14=F14,D14=G14,E14=H14),"일치","차이"))</ns0:f>
        <ns0:v>일치</ns0:v>
      </ns0:c>
      <ns0:c r="J14" s="4" t="str">
        <ns0:f>IFERROR(IF(COUNT(A14:B14)&lt;&gt;2,"숫자 확인",IF(OR(B14&lt;&gt;INT(B14),ABS(B14)&gt;10),"자릿수 확인","정상")),"입력 오류")</ns0:f>
        <ns0:v>정상</ns0:v>
      </ns0:c>
    </ns0:row>
    <ns0:row r="15" ht="28" customHeight="1">
      <ns0:c r="A15" s="4" t="n">
        <ns0:v>0</ns0:v>
      </ns0:c>
      <ns0:c r="B15" s="4" t="n">
        <ns0:v>0</ns0:v>
      </ns0:c>
      <ns0:c r="C15" s="4" t="n">
        <ns0:f>IF(J15="정상",ROUND(A15,B15),"")</ns0:f>
        <ns0:v>0</ns0:v>
      </ns0:c>
      <ns0:c r="D15" s="4" t="n">
        <ns0:f>IF(J15="정상",ROUNDUP(A15,B15),"")</ns0:f>
        <ns0:v>0</ns0:v>
      </ns0:c>
      <ns0:c r="E15" s="4" t="n">
        <ns0:f>IF(J15="정상",ROUNDDOWN(A15,B15),"")</ns0:f>
        <ns0:v>0</ns0:v>
      </ns0:c>
      <ns0:c r="F15" s="4" t="n">
        <ns0:v>0</ns0:v>
      </ns0:c>
      <ns0:c r="G15" s="4" t="n">
        <ns0:v>0</ns0:v>
      </ns0:c>
      <ns0:c r="H15" s="4" t="n">
        <ns0:v>0</ns0:v>
      </ns0:c>
      <ns0:c r="I15" s="4" t="str">
        <ns0:f>IF(J15&lt;&gt;"정상","계산 보류",IF(AND(C15=F15,D15=G15,E15=H15),"일치","차이"))</ns0:f>
        <ns0:v>일치</ns0:v>
      </ns0:c>
      <ns0:c r="J15" s="4" t="str">
        <ns0:f>IFERROR(IF(COUNT(A15:B15)&lt;&gt;2,"숫자 확인",IF(OR(B15&lt;&gt;INT(B15),ABS(B15)&gt;10),"자릿수 확인","정상")),"입력 오류")</ns0:f>
        <ns0:v>정상</ns0:v>
      </ns0:c>
    </ns0:row>
    <ns0:row r="16" ht="28" customHeight="1">
      <ns0:c r="A16" s="4" t="n">
        <ns0:v>10000</ns0:v>
      </ns0:c>
      <ns0:c r="B16" s="4" t="n">
        <ns0:v>0</ns0:v>
      </ns0:c>
      <ns0:c r="C16" s="4" t="n">
        <ns0:f>IF(J16="정상",ROUND(A16,B16),"")</ns0:f>
        <ns0:v>10000</ns0:v>
      </ns0:c>
      <ns0:c r="D16" s="4" t="n">
        <ns0:f>IF(J16="정상",ROUNDUP(A16,B16),"")</ns0:f>
        <ns0:v>10000</ns0:v>
      </ns0:c>
      <ns0:c r="E16" s="4" t="n">
        <ns0:f>IF(J16="정상",ROUNDDOWN(A16,B16),"")</ns0:f>
        <ns0:v>10000</ns0:v>
      </ns0:c>
      <ns0:c r="F16" s="4" t="n">
        <ns0:v>10000</ns0:v>
      </ns0:c>
      <ns0:c r="G16" s="4" t="n">
        <ns0:v>10000</ns0:v>
      </ns0:c>
      <ns0:c r="H16" s="4" t="n">
        <ns0:v>10000</ns0:v>
      </ns0:c>
      <ns0:c r="I16" s="4" t="str">
        <ns0:f>IF(J16&lt;&gt;"정상","계산 보류",IF(AND(C16=F16,D16=G16,E16=H16),"일치","차이"))</ns0:f>
        <ns0:v>일치</ns0:v>
      </ns0:c>
      <ns0:c r="J16" s="4" t="str">
        <ns0:f>IFERROR(IF(COUNT(A16:B16)&lt;&gt;2,"숫자 확인",IF(OR(B16&lt;&gt;INT(B16),ABS(B16)&gt;10),"자릿수 확인","정상")),"입력 오류")</ns0:f>
        <ns0:v>정상</ns0:v>
      </ns0:c>
    </ns0:row>
    <ns0:row r="17" ht="28" customHeight="1">
      <ns0:c r="A17" s="4" t="n">
        <ns0:v>1234.56</ns0:v>
      </ns0:c>
      <ns0:c r="B17" s="4" t="n">
        <ns0:v>-2</ns0:v>
      </ns0:c>
      <ns0:c r="C17" s="4" t="n">
        <ns0:f>IF(J17="정상",ROUND(A17,B17),"")</ns0:f>
        <ns0:v>1200</ns0:v>
      </ns0:c>
      <ns0:c r="D17" s="4" t="n">
        <ns0:f>IF(J17="정상",ROUNDUP(A17,B17),"")</ns0:f>
        <ns0:v>1300</ns0:v>
      </ns0:c>
      <ns0:c r="E17" s="4" t="n">
        <ns0:f>IF(J17="정상",ROUNDDOWN(A17,B17),"")</ns0:f>
        <ns0:v>1200</ns0:v>
      </ns0:c>
      <ns0:c r="F17" s="4" t="n">
        <ns0:v>1200</ns0:v>
      </ns0:c>
      <ns0:c r="G17" s="4" t="n">
        <ns0:v>1300</ns0:v>
      </ns0:c>
      <ns0:c r="H17" s="4" t="n">
        <ns0:v>1200</ns0:v>
      </ns0:c>
      <ns0:c r="I17" s="4" t="str">
        <ns0:f>IF(J17&lt;&gt;"정상","계산 보류",IF(AND(C17=F17,D17=G17,E17=H17),"일치","차이"))</ns0:f>
        <ns0:v>일치</ns0:v>
      </ns0:c>
      <ns0:c r="J17" s="4" t="str">
        <ns0:f>IFERROR(IF(COUNT(A17:B17)&lt;&gt;2,"숫자 확인",IF(OR(B17&lt;&gt;INT(B17),ABS(B17)&gt;10),"자릿수 확인","정상")),"입력 오류")</ns0:f>
        <ns0:v>정상</ns0:v>
      </ns0:c>
    </ns0:row>
    <ns0:row r="18" ht="28" customHeight="1">
      <ns0:c r="A18" s="4" t="n">
        <ns0:v>-1234.56</ns0:v>
      </ns0:c>
      <ns0:c r="B18" s="4" t="n">
        <ns0:v>-2</ns0:v>
      </ns0:c>
      <ns0:c r="C18" s="4" t="n">
        <ns0:f>IF(J18="정상",ROUND(A18,B18),"")</ns0:f>
        <ns0:v>-1200</ns0:v>
      </ns0:c>
      <ns0:c r="D18" s="4" t="n">
        <ns0:f>IF(J18="정상",ROUNDUP(A18,B18),"")</ns0:f>
        <ns0:v>-1300</ns0:v>
      </ns0:c>
      <ns0:c r="E18" s="4" t="n">
        <ns0:f>IF(J18="정상",ROUNDDOWN(A18,B18),"")</ns0:f>
        <ns0:v>-1200</ns0:v>
      </ns0:c>
      <ns0:c r="F18" s="4" t="n">
        <ns0:v>-1200</ns0:v>
      </ns0:c>
      <ns0:c r="G18" s="4" t="n">
        <ns0:v>-1300</ns0:v>
      </ns0:c>
      <ns0:c r="H18" s="4" t="n">
        <ns0:v>-1200</ns0:v>
      </ns0:c>
      <ns0:c r="I18" s="4" t="str">
        <ns0:f>IF(J18&lt;&gt;"정상","계산 보류",IF(AND(C18=F18,D18=G18,E18=H18),"일치","차이"))</ns0:f>
        <ns0:v>일치</ns0:v>
      </ns0:c>
      <ns0:c r="J18" s="4" t="str">
        <ns0:f>IFERROR(IF(COUNT(A18:B18)&lt;&gt;2,"숫자 확인",IF(OR(B18&lt;&gt;INT(B18),ABS(B18)&gt;10),"자릿수 확인","정상")),"입력 오류")</ns0:f>
        <ns0:v>정상</ns0:v>
      </ns0:c>
    </ns0:row>
    <ns0:row r="19" ht="28" customHeight="1">
      <ns0:c r="A19" s="4" t="n">
        <ns0:v>2.5</ns0:v>
      </ns0:c>
      <ns0:c r="B19" s="4" t="n">
        <ns0:v>0</ns0:v>
      </ns0:c>
      <ns0:c r="C19" s="4" t="n">
        <ns0:f>IF(J19="정상",ROUND(A19,B19),"")</ns0:f>
        <ns0:v>3</ns0:v>
      </ns0:c>
      <ns0:c r="D19" s="4" t="n">
        <ns0:f>IF(J19="정상",ROUNDUP(A19,B19),"")</ns0:f>
        <ns0:v>3</ns0:v>
      </ns0:c>
      <ns0:c r="E19" s="4" t="n">
        <ns0:f>IF(J19="정상",ROUNDDOWN(A19,B19),"")</ns0:f>
        <ns0:v>2</ns0:v>
      </ns0:c>
      <ns0:c r="F19" s="4" t="n">
        <ns0:v>3</ns0:v>
      </ns0:c>
      <ns0:c r="G19" s="4" t="n">
        <ns0:v>3</ns0:v>
      </ns0:c>
      <ns0:c r="H19" s="4" t="n">
        <ns0:v>2</ns0:v>
      </ns0:c>
      <ns0:c r="I19" s="4" t="str">
        <ns0:f>IF(J19&lt;&gt;"정상","계산 보류",IF(AND(C19=F19,D19=G19,E19=H19),"일치","차이"))</ns0:f>
        <ns0:v>일치</ns0:v>
      </ns0:c>
      <ns0:c r="J19" s="4" t="str">
        <ns0:f>IFERROR(IF(COUNT(A19:B19)&lt;&gt;2,"숫자 확인",IF(OR(B19&lt;&gt;INT(B19),ABS(B19)&gt;10),"자릿수 확인","정상")),"입력 오류")</ns0:f>
        <ns0:v>정상</ns0:v>
      </ns0:c>
    </ns0:row>
    <ns0:row r="20" ht="28" customHeight="1">
      <ns0:c r="A20" s="4" t="n">
        <ns0:v>-2.5</ns0:v>
      </ns0:c>
      <ns0:c r="B20" s="4" t="n">
        <ns0:v>0</ns0:v>
      </ns0:c>
      <ns0:c r="C20" s="4" t="n">
        <ns0:f>IF(J20="정상",ROUND(A20,B20),"")</ns0:f>
        <ns0:v>-3</ns0:v>
      </ns0:c>
      <ns0:c r="D20" s="4" t="n">
        <ns0:f>IF(J20="정상",ROUNDUP(A20,B20),"")</ns0:f>
        <ns0:v>-3</ns0:v>
      </ns0:c>
      <ns0:c r="E20" s="4" t="n">
        <ns0:f>IF(J20="정상",ROUNDDOWN(A20,B20),"")</ns0:f>
        <ns0:v>-2</ns0:v>
      </ns0:c>
      <ns0:c r="F20" s="4" t="n">
        <ns0:v>-3</ns0:v>
      </ns0:c>
      <ns0:c r="G20" s="4" t="n">
        <ns0:v>-3</ns0:v>
      </ns0:c>
      <ns0:c r="H20" s="4" t="n">
        <ns0:v>-2</ns0:v>
      </ns0:c>
      <ns0:c r="I20" s="4" t="str">
        <ns0:f>IF(J20&lt;&gt;"정상","계산 보류",IF(AND(C20=F20,D20=G20,E20=H20),"일치","차이"))</ns0:f>
        <ns0:v>일치</ns0:v>
      </ns0:c>
      <ns0:c r="J20" s="4" t="str">
        <ns0:f>IFERROR(IF(COUNT(A20:B20)&lt;&gt;2,"숫자 확인",IF(OR(B20&lt;&gt;INT(B20),ABS(B20)&gt;10),"자릿수 확인","정상")),"입력 오류")</ns0:f>
        <ns0:v>정상</ns0:v>
      </ns0:c>
    </ns0:row>
    <ns0:row r="21" ht="28" customHeight="1">
      <ns0:c r="A21" s="4"/>
      <ns0:c r="B21" s="4"/>
      <ns0:c r="C21" s="4"/>
      <ns0:c r="D21" s="4"/>
      <ns0:c r="E21" s="4"/>
      <ns0:c r="F21" s="4"/>
      <ns0:c r="G21" s="4"/>
      <ns0:c r="H21" s="4"/>
      <ns0:c r="I21" s="4"/>
      <ns0:c r="J21" s="4"/>
    </ns0:row>
    <ns0:row r="22" ht="42" customHeight="1">
      <ns0:c r="A22" s="8" t="str">
        <ns0:v>입력 정책: 숫자 원본, 정수 자릿수 -10~10. 실제 청구·세금 규칙은 아닙니다.</ns0:v>
      </ns0:c>
      <ns0:c r="B22" s="8" t="str">
        <ns0:v>입력 정책: 숫자 원본, 정수 자릿수 -10~10. 실제 청구·세금 규칙은 아닙니다.</ns0:v>
      </ns0:c>
      <ns0:c r="C22" s="8" t="str">
        <ns0:v>입력 정책: 숫자 원본, 정수 자릿수 -10~10. 실제 청구·세금 규칙은 아닙니다.</ns0:v>
      </ns0:c>
      <ns0:c r="D22" s="8" t="str">
        <ns0:v>입력 정책: 숫자 원본, 정수 자릿수 -10~10. 실제 청구·세금 규칙은 아닙니다.</ns0:v>
      </ns0:c>
      <ns0:c r="E22" s="8" t="str">
        <ns0:v>입력 정책: 숫자 원본, 정수 자릿수 -10~10. 실제 청구·세금 규칙은 아닙니다.</ns0:v>
      </ns0:c>
      <ns0:c r="F22" s="8" t="str">
        <ns0:v>입력 정책: 숫자 원본, 정수 자릿수 -10~10. 실제 청구·세금 규칙은 아닙니다.</ns0:v>
      </ns0:c>
      <ns0:c r="G22" s="8" t="str">
        <ns0:v>입력 정책: 숫자 원본, 정수 자릿수 -10~10. 실제 청구·세금 규칙은 아닙니다.</ns0:v>
      </ns0:c>
      <ns0:c r="H22" s="8" t="str">
        <ns0:v>입력 정책: 숫자 원본, 정수 자릿수 -10~10. 실제 청구·세금 규칙은 아닙니다.</ns0:v>
      </ns0:c>
      <ns0:c r="I22" s="8" t="str">
        <ns0:v>입력 정책: 숫자 원본, 정수 자릿수 -10~10. 실제 청구·세금 규칙은 아닙니다.</ns0:v>
      </ns0:c>
      <ns0:c r="J22" s="8" t="str">
        <ns0:v>입력 정책: 숫자 원본, 정수 자릿수 -10~10. 실제 청구·세금 규칙은 아닙니다.</ns0:v>
      </ns0:c>
    </ns0:row>
    <ns0:row r="23" ht="42" customHeight="1">
      <ns0:c r="A23" s="8" t="str">
        <ns0:v>https://support.microsoft.com/en-us/excel/functions/roundup-function</ns0:v>
      </ns0:c>
      <ns0:c r="B23" s="8" t="str">
        <ns0:v>https://support.microsoft.com/en-us/excel/functions/roundup-function</ns0:v>
      </ns0:c>
      <ns0:c r="C23" s="8" t="str">
        <ns0:v>https://support.microsoft.com/en-us/excel/functions/roundup-function</ns0:v>
      </ns0:c>
      <ns0:c r="D23" s="8" t="str">
        <ns0:v>https://support.microsoft.com/en-us/excel/functions/roundup-function</ns0:v>
      </ns0:c>
      <ns0:c r="E23" s="8" t="str">
        <ns0:v>https://support.microsoft.com/en-us/excel/functions/roundup-function</ns0:v>
      </ns0:c>
      <ns0:c r="F23" s="8" t="str">
        <ns0:v>https://support.microsoft.com/en-us/excel/functions/roundup-function</ns0:v>
      </ns0:c>
      <ns0:c r="G23" s="8" t="str">
        <ns0:v>https://support.microsoft.com/en-us/excel/functions/roundup-function</ns0:v>
      </ns0:c>
      <ns0:c r="H23" s="8" t="str">
        <ns0:v>https://support.microsoft.com/en-us/excel/functions/roundup-function</ns0:v>
      </ns0:c>
      <ns0:c r="I23" s="8" t="str">
        <ns0:v>https://support.microsoft.com/en-us/excel/functions/roundup-function</ns0:v>
      </ns0:c>
      <ns0:c r="J23" s="8" t="str">
        <ns0:v>https://support.microsoft.com/en-us/excel/functions/roundup-function</ns0:v>
      </ns0:c>
    </ns0:row>
  </ns0:sheetData>
  <ns0:mergeCells>
    <ns0:mergeCell ref="A1:J1"/>
    <ns0:mergeCell ref="A22:J22"/>
    <ns0:mergeCell ref="A23:J23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</ns0:cols>
  <ns0:sheetData>
    <ns0:row r="1" ht="28" customHeight="1">
      <ns0:c r="A1" s="4"/>
      <ns0:c r="B1" s="4"/>
      <ns0:c r="C1" s="4"/>
      <ns0:c r="D1" s="4"/>
      <ns0:c r="E1" s="4"/>
      <ns0:c r="F1" s="4"/>
    </ns0:row>
    <ns0:row r="2" ht="28" customHeight="1">
      <ns0:c r="A2" s="4"/>
      <ns0:c r="B2" s="4"/>
      <ns0:c r="C2" s="4"/>
      <ns0:c r="D2" s="4"/>
      <ns0:c r="E2" s="4"/>
      <ns0:c r="F2" s="4"/>
    </ns0:row>
    <ns0:row r="3" ht="28" customHeight="1">
      <ns0:c r="A3" s="4"/>
      <ns0:c r="B3" s="4"/>
      <ns0:c r="C3" s="4"/>
      <ns0:c r="D3" s="4"/>
      <ns0:c r="E3" s="4"/>
      <ns0:c r="F3" s="4"/>
    </ns0:row>
    <ns0:row r="4" ht="42" customHeight="1">
      <ns0:c r="A4" s="6" t="str">
        <ns0:v>가상 행</ns0:v>
      </ns0:c>
      <ns0:c r="B4" s="6" t="str">
        <ns0:v>원본</ns0:v>
      </ns0:c>
      <ns0:c r="C4" s="6" t="str">
        <ns0:v>ROUND</ns0:v>
      </ns0:c>
      <ns0:c r="D4" s="6" t="str">
        <ns0:v>ROUNDUP</ns0:v>
      </ns0:c>
      <ns0:c r="E4" s="6" t="str">
        <ns0:v>ROUNDDOWN</ns0:v>
      </ns0:c>
      <ns0:c r="F4" s="6" t="str">
        <ns0:v>자료형</ns0:v>
      </ns0:c>
    </ns0:row>
    <ns0:row r="5" ht="28" customHeight="1">
      <ns0:c r="A5" s="4" t="str">
        <ns0:v>양수1</ns0:v>
      </ns0:c>
      <ns0:c r="B5" s="4" t="n">
        <ns0:v>100.4</ns0:v>
      </ns0:c>
      <ns0:c r="C5" s="4" t="n">
        <ns0:f>ROUND(B5,0)</ns0:f>
        <ns0:v>100</ns0:v>
      </ns0:c>
      <ns0:c r="D5" s="4" t="n">
        <ns0:f>ROUNDUP(B5,0)</ns0:f>
        <ns0:v>101</ns0:v>
      </ns0:c>
      <ns0:c r="E5" s="4" t="n">
        <ns0:f>ROUNDDOWN(B5,0)</ns0:f>
        <ns0:v>100</ns0:v>
      </ns0:c>
      <ns0:c r="F5" s="4" t="b">
        <ns0:f>ISNUMBER(B5)</ns0:f>
        <ns0:v>1</ns0:v>
      </ns0:c>
    </ns0:row>
    <ns0:row r="6" ht="28" customHeight="1">
      <ns0:c r="A6" s="4" t="str">
        <ns0:v>양수2</ns0:v>
      </ns0:c>
      <ns0:c r="B6" s="4" t="n">
        <ns0:v>100.4</ns0:v>
      </ns0:c>
      <ns0:c r="C6" s="4" t="n">
        <ns0:f>ROUND(B6,0)</ns0:f>
        <ns0:v>100</ns0:v>
      </ns0:c>
      <ns0:c r="D6" s="4" t="n">
        <ns0:f>ROUNDUP(B6,0)</ns0:f>
        <ns0:v>101</ns0:v>
      </ns0:c>
      <ns0:c r="E6" s="4" t="n">
        <ns0:f>ROUNDDOWN(B6,0)</ns0:f>
        <ns0:v>100</ns0:v>
      </ns0:c>
      <ns0:c r="F6" s="4" t="b">
        <ns0:f>ISNUMBER(B6)</ns0:f>
        <ns0:v>1</ns0:v>
      </ns0:c>
    </ns0:row>
    <ns0:row r="7" ht="28" customHeight="1">
      <ns0:c r="A7" s="4" t="str">
        <ns0:v>음수1</ns0:v>
      </ns0:c>
      <ns0:c r="B7" s="4" t="n">
        <ns0:v>-100.4</ns0:v>
      </ns0:c>
      <ns0:c r="C7" s="4" t="n">
        <ns0:f>ROUND(B7,0)</ns0:f>
        <ns0:v>-100</ns0:v>
      </ns0:c>
      <ns0:c r="D7" s="4" t="n">
        <ns0:f>ROUNDUP(B7,0)</ns0:f>
        <ns0:v>-101</ns0:v>
      </ns0:c>
      <ns0:c r="E7" s="4" t="n">
        <ns0:f>ROUNDDOWN(B7,0)</ns0:f>
        <ns0:v>-100</ns0:v>
      </ns0:c>
      <ns0:c r="F7" s="4" t="b">
        <ns0:f>ISNUMBER(B7)</ns0:f>
        <ns0:v>1</ns0:v>
      </ns0:c>
    </ns0:row>
    <ns0:row r="8" ht="28" customHeight="1">
      <ns0:c r="A8" s="4" t="str">
        <ns0:v>음수2</ns0:v>
      </ns0:c>
      <ns0:c r="B8" s="4" t="n">
        <ns0:v>-100.4</ns0:v>
      </ns0:c>
      <ns0:c r="C8" s="4" t="n">
        <ns0:f>ROUND(B8,0)</ns0:f>
        <ns0:v>-100</ns0:v>
      </ns0:c>
      <ns0:c r="D8" s="4" t="n">
        <ns0:f>ROUNDUP(B8,0)</ns0:f>
        <ns0:v>-101</ns0:v>
      </ns0:c>
      <ns0:c r="E8" s="4" t="n">
        <ns0:f>ROUNDDOWN(B8,0)</ns0:f>
        <ns0:v>-100</ns0:v>
      </ns0:c>
      <ns0:c r="F8" s="4" t="b">
        <ns0:f>ISNUMBER(B8)</ns0:f>
        <ns0:v>1</ns0:v>
      </ns0:c>
    </ns0:row>
    <ns0:row r="9" ht="28" customHeight="1">
      <ns0:c r="A9" s="4"/>
      <ns0:c r="B9" s="4"/>
      <ns0:c r="C9" s="4"/>
      <ns0:c r="D9" s="4"/>
      <ns0:c r="E9" s="4"/>
      <ns0:c r="F9" s="4"/>
    </ns0:row>
    <ns0:row r="10" ht="28" customHeight="1">
      <ns0:c r="A10" s="4"/>
      <ns0:c r="B10" s="4"/>
      <ns0:c r="C10" s="4"/>
      <ns0:c r="D10" s="4"/>
      <ns0:c r="E10" s="4"/>
      <ns0:c r="F10" s="4"/>
    </ns0:row>
    <ns0:row r="11" ht="28" customHeight="1">
      <ns0:c r="A11" s="4" t="str">
        <ns0:v>계산 구간</ns0:v>
      </ns0:c>
      <ns0:c r="B11" s="4" t="str">
        <ns0:v>행별 합</ns0:v>
      </ns0:c>
      <ns0:c r="C11" s="4" t="str">
        <ns0:v>합계 처리</ns0:v>
      </ns0:c>
      <ns0:c r="D11" s="4" t="str">
        <ns0:v>차이</ns0:v>
      </ns0:c>
      <ns0:c r="E11" s="4"/>
      <ns0:c r="F11" s="4"/>
    </ns0:row>
    <ns0:row r="12" ht="28" customHeight="1">
      <ns0:c r="A12" s="4" t="str">
        <ns0:v>양수 ROUND</ns0:v>
      </ns0:c>
      <ns0:c r="B12" s="4" t="n">
        <ns0:f>SUM(C5:C6)</ns0:f>
        <ns0:v>200</ns0:v>
      </ns0:c>
      <ns0:c r="C12" s="4" t="n">
        <ns0:f>ROUND(SUM(B5:B6),0)</ns0:f>
        <ns0:v>201</ns0:v>
      </ns0:c>
      <ns0:c r="D12" s="4" t="n">
        <ns0:f>B12-C12</ns0:f>
        <ns0:v>-1</ns0:v>
      </ns0:c>
      <ns0:c r="E12" s="4"/>
      <ns0:c r="F12" s="4"/>
    </ns0:row>
    <ns0:row r="13" ht="28" customHeight="1">
      <ns0:c r="A13" s="4" t="str">
        <ns0:v>양수 ROUNDUP</ns0:v>
      </ns0:c>
      <ns0:c r="B13" s="4" t="n">
        <ns0:f>SUM(D5:D6)</ns0:f>
        <ns0:v>202</ns0:v>
      </ns0:c>
      <ns0:c r="C13" s="4" t="n">
        <ns0:f>ROUNDUP(SUM(B5:B6),0)</ns0:f>
        <ns0:v>201</ns0:v>
      </ns0:c>
      <ns0:c r="D13" s="4" t="n">
        <ns0:f>B13-C13</ns0:f>
        <ns0:v>1</ns0:v>
      </ns0:c>
      <ns0:c r="E13" s="4"/>
      <ns0:c r="F13" s="4"/>
    </ns0:row>
    <ns0:row r="14" ht="28" customHeight="1">
      <ns0:c r="A14" s="4" t="str">
        <ns0:v>양수 ROUNDDOWN</ns0:v>
      </ns0:c>
      <ns0:c r="B14" s="4" t="n">
        <ns0:f>SUM(E5:E6)</ns0:f>
        <ns0:v>200</ns0:v>
      </ns0:c>
      <ns0:c r="C14" s="4" t="n">
        <ns0:f>ROUNDDOWN(SUM(B5:B6),0)</ns0:f>
        <ns0:v>200</ns0:v>
      </ns0:c>
      <ns0:c r="D14" s="4" t="n">
        <ns0:f>B14-C14</ns0:f>
        <ns0:v>0</ns0:v>
      </ns0:c>
      <ns0:c r="E14" s="4"/>
      <ns0:c r="F14" s="4"/>
    </ns0:row>
    <ns0:row r="15" ht="28" customHeight="1">
      <ns0:c r="A15" s="4" t="str">
        <ns0:v>음수 ROUND</ns0:v>
      </ns0:c>
      <ns0:c r="B15" s="4" t="n">
        <ns0:f>SUM(C7:C8)</ns0:f>
        <ns0:v>-200</ns0:v>
      </ns0:c>
      <ns0:c r="C15" s="4" t="n">
        <ns0:f>ROUND(SUM(B7:B8),0)</ns0:f>
        <ns0:v>-201</ns0:v>
      </ns0:c>
      <ns0:c r="D15" s="4" t="n">
        <ns0:f>B15-C15</ns0:f>
        <ns0:v>1</ns0:v>
      </ns0:c>
      <ns0:c r="E15" s="4"/>
      <ns0:c r="F15" s="4"/>
    </ns0:row>
    <ns0:row r="16" ht="28" customHeight="1">
      <ns0:c r="A16" s="4" t="str">
        <ns0:v>음수 ROUNDUP</ns0:v>
      </ns0:c>
      <ns0:c r="B16" s="4" t="n">
        <ns0:f>SUM(D7:D8)</ns0:f>
        <ns0:v>-202</ns0:v>
      </ns0:c>
      <ns0:c r="C16" s="4" t="n">
        <ns0:f>ROUNDUP(SUM(B7:B8),0)</ns0:f>
        <ns0:v>-201</ns0:v>
      </ns0:c>
      <ns0:c r="D16" s="4" t="n">
        <ns0:f>B16-C16</ns0:f>
        <ns0:v>-1</ns0:v>
      </ns0:c>
      <ns0:c r="E16" s="4"/>
      <ns0:c r="F16" s="4"/>
    </ns0:row>
    <ns0:row r="17" ht="28" customHeight="1">
      <ns0:c r="A17" s="4" t="str">
        <ns0:v>음수 ROUNDDOWN</ns0:v>
      </ns0:c>
      <ns0:c r="B17" s="4" t="n">
        <ns0:f>SUM(E7:E8)</ns0:f>
        <ns0:v>-200</ns0:v>
      </ns0:c>
      <ns0:c r="C17" s="4" t="n">
        <ns0:f>ROUNDDOWN(SUM(B7:B8),0)</ns0:f>
        <ns0:v>-200</ns0:v>
      </ns0:c>
      <ns0:c r="D17" s="4" t="n">
        <ns0:f>B17-C17</ns0:f>
        <ns0:v>0</ns0:v>
      </ns0:c>
      <ns0:c r="E17" s="4"/>
      <ns0:c r="F17" s="4"/>
    </ns0:row>
    <ns0:row r="18" ht="28" customHeight="1">
      <ns0:c r="A18" s="4"/>
      <ns0:c r="B18" s="4"/>
      <ns0:c r="C18" s="4"/>
      <ns0:c r="D18" s="4"/>
      <ns0:c r="E18" s="4"/>
      <ns0:c r="F18" s="4"/>
    </ns0:row>
    <ns0:row r="19" ht="42" customHeight="1">
      <ns0:c r="A19" s="8" t="str">
        <ns0:v>가상100.4 두 행의 ROUND는200 대201, ROUNDUP은202 대201입니다.</ns0:v>
      </ns0:c>
      <ns0:c r="B19" s="8" t="str">
        <ns0:v>가상100.4 두 행의 ROUND는200 대201, ROUNDUP은202 대201입니다.</ns0:v>
      </ns0:c>
      <ns0:c r="C19" s="8" t="str">
        <ns0:v>가상100.4 두 행의 ROUND는200 대201, ROUNDUP은202 대201입니다.</ns0:v>
      </ns0:c>
      <ns0:c r="D19" s="8" t="str">
        <ns0:v>가상100.4 두 행의 ROUND는200 대201, ROUNDUP은202 대201입니다.</ns0:v>
      </ns0:c>
      <ns0:c r="E19" s="8" t="str">
        <ns0:v>가상100.4 두 행의 ROUND는200 대201, ROUNDUP은202 대201입니다.</ns0:v>
      </ns0:c>
      <ns0:c r="F19" s="8" t="str">
        <ns0:v>가상100.4 두 행의 ROUND는200 대201, ROUNDUP은202 대201입니다.</ns0:v>
      </ns0:c>
    </ns0:row>
    <ns0:row r="20" ht="28" customHeight="1">
      <ns0:c r="A20" s="4"/>
      <ns0:c r="B20" s="4"/>
      <ns0:c r="C20" s="4"/>
      <ns0:c r="D20" s="4"/>
      <ns0:c r="E20" s="4"/>
      <ns0:c r="F20" s="4"/>
    </ns0:row>
  </ns0:sheetData>
  <ns0:mergeCells>
    <ns0:mergeCell ref="A19:F19"/>
  </ns0:mergeCell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</ns0:cols>
  <ns0:sheetData>
    <ns0:row r="1" ht="28" customHeight="1">
      <ns0:c r="A1" s="4"/>
      <ns0:c r="B1" s="4"/>
      <ns0:c r="C1" s="4"/>
      <ns0:c r="D1" s="4"/>
      <ns0:c r="E1" s="4"/>
      <ns0:c r="F1" s="4"/>
      <ns0:c r="G1" s="4"/>
      <ns0:c r="H1" s="4"/>
    </ns0:row>
    <ns0:row r="2" ht="28" customHeight="1">
      <ns0:c r="A2" s="4"/>
      <ns0:c r="B2" s="4"/>
      <ns0:c r="C2" s="4"/>
      <ns0:c r="D2" s="4"/>
      <ns0:c r="E2" s="4"/>
      <ns0:c r="F2" s="4"/>
      <ns0:c r="G2" s="4"/>
      <ns0:c r="H2" s="4"/>
    </ns0:row>
    <ns0:row r="3" ht="28" customHeight="1">
      <ns0:c r="A3" s="4"/>
      <ns0:c r="B3" s="4"/>
      <ns0:c r="C3" s="4"/>
      <ns0:c r="D3" s="4"/>
      <ns0:c r="E3" s="4"/>
      <ns0:c r="F3" s="4"/>
      <ns0:c r="G3" s="4"/>
      <ns0:c r="H3" s="4"/>
    </ns0:row>
    <ns0:row r="4" ht="42" customHeight="1">
      <ns0:c r="A4" s="6" t="str">
        <ns0:v>양수 원본</ns0:v>
      </ns0:c>
      <ns0:c r="B4" s="6" t="str">
        <ns0:v>양수 배수</ns0:v>
      </ns0:c>
      <ns0:c r="C4" s="6" t="str">
        <ns0:v>CEILING</ns0:v>
      </ns0:c>
      <ns0:c r="D4" s="6" t="str">
        <ns0:v>FLOOR</ns0:v>
      </ns0:c>
      <ns0:c r="E4" s="6" t="str">
        <ns0:v>MROUND</ns0:v>
      </ns0:c>
      <ns0:c r="F4" s="6" t="str">
        <ns0:v>기대C</ns0:v>
      </ns0:c>
      <ns0:c r="G4" s="6" t="str">
        <ns0:v>기대F</ns0:v>
      </ns0:c>
      <ns0:c r="H4" s="6" t="str">
        <ns0:v>기대M</ns0:v>
      </ns0:c>
    </ns0:row>
    <ns0:row r="5" ht="28" customHeight="1">
      <ns0:c r="A5" s="4" t="n">
        <ns0:v>1234</ns0:v>
      </ns0:c>
      <ns0:c r="B5" s="4" t="n">
        <ns0:v>10</ns0:v>
      </ns0:c>
      <ns0:c r="C5" s="4" t="n">
        <ns0:f>IF(AND(ISNUMBER(A5),A5&gt;0,ISNUMBER(B5),B5&gt;0),CEILING(A5,B5),"양수 입력 확인")</ns0:f>
        <ns0:v>1240</ns0:v>
      </ns0:c>
      <ns0:c r="D5" s="4" t="n">
        <ns0:f>IF(AND(ISNUMBER(A5),A5&gt;0,ISNUMBER(B5),B5&gt;0),FLOOR(A5,B5),"양수 입력 확인")</ns0:f>
        <ns0:v>1230</ns0:v>
      </ns0:c>
      <ns0:c r="E5" s="4" t="n">
        <ns0:f>IF(AND(ISNUMBER(A5),A5&gt;0,ISNUMBER(B5),B5&gt;0),MROUND(A5,B5),"양수 입력 확인")</ns0:f>
        <ns0:v>1230</ns0:v>
      </ns0:c>
      <ns0:c r="F5" s="4" t="n">
        <ns0:v>1240</ns0:v>
      </ns0:c>
      <ns0:c r="G5" s="4" t="n">
        <ns0:v>1230</ns0:v>
      </ns0:c>
      <ns0:c r="H5" s="4" t="n">
        <ns0:v>1230</ns0:v>
      </ns0:c>
    </ns0:row>
    <ns0:row r="6" ht="28" customHeight="1">
      <ns0:c r="A6" s="4" t="n">
        <ns0:v>1234.56</ns0:v>
      </ns0:c>
      <ns0:c r="B6" s="4" t="n">
        <ns0:v>100</ns0:v>
      </ns0:c>
      <ns0:c r="C6" s="4" t="n">
        <ns0:f>IF(AND(ISNUMBER(A6),A6&gt;0,ISNUMBER(B6),B6&gt;0),CEILING(A6,B6),"양수 입력 확인")</ns0:f>
        <ns0:v>1300</ns0:v>
      </ns0:c>
      <ns0:c r="D6" s="4" t="n">
        <ns0:f>IF(AND(ISNUMBER(A6),A6&gt;0,ISNUMBER(B6),B6&gt;0),FLOOR(A6,B6),"양수 입력 확인")</ns0:f>
        <ns0:v>1200</ns0:v>
      </ns0:c>
      <ns0:c r="E6" s="4" t="n">
        <ns0:f>IF(AND(ISNUMBER(A6),A6&gt;0,ISNUMBER(B6),B6&gt;0),MROUND(A6,B6),"양수 입력 확인")</ns0:f>
        <ns0:v>1200</ns0:v>
      </ns0:c>
      <ns0:c r="F6" s="4" t="n">
        <ns0:v>1300</ns0:v>
      </ns0:c>
      <ns0:c r="G6" s="4" t="n">
        <ns0:v>1200</ns0:v>
      </ns0:c>
      <ns0:c r="H6" s="4" t="n">
        <ns0:v>1200</ns0:v>
      </ns0:c>
    </ns0:row>
    <ns0:row r="7" ht="28" customHeight="1">
      <ns0:c r="A7" s="4" t="n">
        <ns0:v>1234.56</ns0:v>
      </ns0:c>
      <ns0:c r="B7" s="4" t="n">
        <ns0:v>5000</ns0:v>
      </ns0:c>
      <ns0:c r="C7" s="4" t="n">
        <ns0:f>IF(AND(ISNUMBER(A7),A7&gt;0,ISNUMBER(B7),B7&gt;0),CEILING(A7,B7),"양수 입력 확인")</ns0:f>
        <ns0:v>5000</ns0:v>
      </ns0:c>
      <ns0:c r="D7" s="4" t="n">
        <ns0:f>IF(AND(ISNUMBER(A7),A7&gt;0,ISNUMBER(B7),B7&gt;0),FLOOR(A7,B7),"양수 입력 확인")</ns0:f>
        <ns0:v>0</ns0:v>
      </ns0:c>
      <ns0:c r="E7" s="4" t="n">
        <ns0:f>IF(AND(ISNUMBER(A7),A7&gt;0,ISNUMBER(B7),B7&gt;0),MROUND(A7,B7),"양수 입력 확인")</ns0:f>
        <ns0:v>0</ns0:v>
      </ns0:c>
      <ns0:c r="F7" s="4" t="n">
        <ns0:v>5000</ns0:v>
      </ns0:c>
      <ns0:c r="G7" s="4" t="n">
        <ns0:v>0</ns0:v>
      </ns0:c>
      <ns0:c r="H7" s="4" t="n">
        <ns0:v>0</ns0:v>
      </ns0:c>
    </ns0:row>
    <ns0:row r="8" ht="28" customHeight="1">
      <ns0:c r="A8" s="4" t="n">
        <ns0:v>1234</ns0:v>
      </ns0:c>
      <ns0:c r="B8" s="4" t="n">
        <ns0:v>5</ns0:v>
      </ns0:c>
      <ns0:c r="C8" s="4" t="n">
        <ns0:f>IF(AND(ISNUMBER(A8),A8&gt;0,ISNUMBER(B8),B8&gt;0),CEILING(A8,B8),"양수 입력 확인")</ns0:f>
        <ns0:v>1235</ns0:v>
      </ns0:c>
      <ns0:c r="D8" s="4" t="n">
        <ns0:f>IF(AND(ISNUMBER(A8),A8&gt;0,ISNUMBER(B8),B8&gt;0),FLOOR(A8,B8),"양수 입력 확인")</ns0:f>
        <ns0:v>1230</ns0:v>
      </ns0:c>
      <ns0:c r="E8" s="4" t="n">
        <ns0:f>IF(AND(ISNUMBER(A8),A8&gt;0,ISNUMBER(B8),B8&gt;0),MROUND(A8,B8),"양수 입력 확인")</ns0:f>
        <ns0:v>1235</ns0:v>
      </ns0:c>
      <ns0:c r="F8" s="4" t="n">
        <ns0:v>1235</ns0:v>
      </ns0:c>
      <ns0:c r="G8" s="4" t="n">
        <ns0:v>1230</ns0:v>
      </ns0:c>
      <ns0:c r="H8" s="4" t="n">
        <ns0:v>1235</ns0:v>
      </ns0:c>
    </ns0:row>
    <ns0:row r="9" ht="28" customHeight="1">
      <ns0:c r="A9" s="4"/>
      <ns0:c r="B9" s="4"/>
      <ns0:c r="C9" s="4"/>
      <ns0:c r="D9" s="4"/>
      <ns0:c r="E9" s="4"/>
      <ns0:c r="F9" s="4"/>
      <ns0:c r="G9" s="4"/>
      <ns0:c r="H9" s="4"/>
    </ns0:row>
    <ns0:row r="10" ht="28" customHeight="1">
      <ns0:c r="A10" s="4"/>
      <ns0:c r="B10" s="4"/>
      <ns0:c r="C10" s="4"/>
      <ns0:c r="D10" s="4"/>
      <ns0:c r="E10" s="4"/>
      <ns0:c r="F10" s="4"/>
      <ns0:c r="G10" s="4"/>
      <ns0:c r="H10" s="4"/>
    </ns0:row>
    <ns0:row r="11" ht="28" customHeight="1">
      <ns0:c r="A11" s="4" t="str">
        <ns0:v>원본 숫자</ns0:v>
      </ns0:c>
      <ns0:c r="B11" s="4" t="str">
        <ns0:v>표시만0</ns0:v>
      </ns0:c>
      <ns0:c r="C11" s="4" t="str">
        <ns0:v>TEXT 0</ns0:v>
      </ns0:c>
      <ns0:c r="D11" s="4" t="str">
        <ns0:v>COUNT숫자</ns0:v>
      </ns0:c>
      <ns0:c r="E11" s="4" t="str">
        <ns0:v>COUNT문자</ns0:v>
      </ns0:c>
      <ns0:c r="F11" s="4"/>
      <ns0:c r="G11" s="4"/>
      <ns0:c r="H11" s="4"/>
    </ns0:row>
    <ns0:row r="12" ht="28" customHeight="1">
      <ns0:c r="A12" s="4" t="n">
        <ns0:v>100.4</ns0:v>
      </ns0:c>
      <ns0:c r="B12" s="9" t="n">
        <ns0:f>A12</ns0:f>
        <ns0:v>100.4</ns0:v>
      </ns0:c>
      <ns0:c r="C12" s="4" t="str">
        <ns0:f>TEXT(A12,"0")</ns0:f>
        <ns0:v>100</ns0:v>
      </ns0:c>
      <ns0:c r="D12" s="4" t="n">
        <ns0:f>COUNT(B12)</ns0:f>
        <ns0:v>1</ns0:v>
      </ns0:c>
      <ns0:c r="E12" s="4" t="n">
        <ns0:f>COUNT(C12)</ns0:f>
        <ns0:v>0</ns0:v>
      </ns0:c>
      <ns0:c r="F12" s="4"/>
      <ns0:c r="G12" s="4"/>
      <ns0:c r="H12" s="4"/>
    </ns0:row>
    <ns0:row r="13" ht="28" customHeight="1">
      <ns0:c r="A13" s="4" t="n">
        <ns0:v>100.4</ns0:v>
      </ns0:c>
      <ns0:c r="B13" s="9" t="n">
        <ns0:f>A13</ns0:f>
        <ns0:v>100.4</ns0:v>
      </ns0:c>
      <ns0:c r="C13" s="4" t="str">
        <ns0:f>TEXT(A13,"0")</ns0:f>
        <ns0:v>100</ns0:v>
      </ns0:c>
      <ns0:c r="D13" s="4" t="n">
        <ns0:f>COUNT(B13)</ns0:f>
        <ns0:v>1</ns0:v>
      </ns0:c>
      <ns0:c r="E13" s="4" t="n">
        <ns0:f>COUNT(C13)</ns0:f>
        <ns0:v>0</ns0:v>
      </ns0:c>
      <ns0:c r="F13" s="4"/>
      <ns0:c r="G13" s="4"/>
      <ns0:c r="H13" s="4"/>
    </ns0:row>
    <ns0:row r="14" ht="28" customHeight="1">
      <ns0:c r="A14" s="4"/>
      <ns0:c r="B14" s="4"/>
      <ns0:c r="C14" s="4"/>
      <ns0:c r="D14" s="4"/>
      <ns0:c r="E14" s="4"/>
      <ns0:c r="F14" s="4"/>
      <ns0:c r="G14" s="4"/>
      <ns0:c r="H14" s="4"/>
    </ns0:row>
    <ns0:row r="15" ht="28" customHeight="1">
      <ns0:c r="A15" s="4" t="str">
        <ns0:v>원본합</ns0:v>
      </ns0:c>
      <ns0:c r="B15" s="4" t="n">
        <ns0:f>SUM(A12:A13)</ns0:f>
        <ns0:v>200.8</ns0:v>
      </ns0:c>
      <ns0:c r="C15" s="4"/>
      <ns0:c r="D15" s="4"/>
      <ns0:c r="E15" s="4"/>
      <ns0:c r="F15" s="4"/>
      <ns0:c r="G15" s="4"/>
      <ns0:c r="H15" s="4"/>
    </ns0:row>
    <ns0:row r="16" ht="28" customHeight="1">
      <ns0:c r="A16" s="4" t="str">
        <ns0:v>표시숫자합</ns0:v>
      </ns0:c>
      <ns0:c r="B16" s="4" t="n">
        <ns0:f>SUM(B12:B13)</ns0:f>
        <ns0:v>200.8</ns0:v>
      </ns0:c>
      <ns0:c r="C16" s="4"/>
      <ns0:c r="D16" s="4"/>
      <ns0:c r="E16" s="4"/>
      <ns0:c r="F16" s="4"/>
      <ns0:c r="G16" s="4"/>
      <ns0:c r="H16" s="4"/>
    </ns0:row>
    <ns0:row r="17" ht="28" customHeight="1">
      <ns0:c r="A17" s="4" t="str">
        <ns0:v>TEXT합</ns0:v>
      </ns0:c>
      <ns0:c r="B17" s="4" t="n">
        <ns0:f>SUM(C12:C13)</ns0:f>
        <ns0:v>0</ns0:v>
      </ns0:c>
      <ns0:c r="C17" s="4"/>
      <ns0:c r="D17" s="4"/>
      <ns0:c r="E17" s="4"/>
      <ns0:c r="F17" s="4"/>
      <ns0:c r="G17" s="4"/>
      <ns0:c r="H17" s="4"/>
    </ns0:row>
    <ns0:row r="18" ht="28" customHeight="1">
      <ns0:c r="A18" s="4" t="str">
        <ns0:v>합계ROUND</ns0:v>
      </ns0:c>
      <ns0:c r="B18" s="4" t="n">
        <ns0:f>ROUND(SUM(B12:B13),0)</ns0:f>
        <ns0:v>201</ns0:v>
      </ns0:c>
      <ns0:c r="C18" s="4"/>
      <ns0:c r="D18" s="4"/>
      <ns0:c r="E18" s="4"/>
      <ns0:c r="F18" s="4"/>
      <ns0:c r="G18" s="4"/>
      <ns0:c r="H18" s="4"/>
    </ns0:row>
    <ns0:row r="19" ht="28" customHeight="1">
      <ns0:c r="A19" s="4"/>
      <ns0:c r="B19" s="4"/>
      <ns0:c r="C19" s="4"/>
      <ns0:c r="D19" s="4"/>
      <ns0:c r="E19" s="4"/>
      <ns0:c r="F19" s="4"/>
      <ns0:c r="G19" s="4"/>
      <ns0:c r="H19" s="4"/>
    </ns0:row>
    <ns0:row r="20" ht="28" customHeight="1">
      <ns0:c r="A20" s="4"/>
      <ns0:c r="B20" s="4"/>
      <ns0:c r="C20" s="4"/>
      <ns0:c r="D20" s="4"/>
      <ns0:c r="E20" s="4"/>
      <ns0:c r="F20" s="4"/>
      <ns0:c r="G20" s="4"/>
      <ns0:c r="H20" s="4"/>
    </ns0:row>
    <ns0:row r="21" ht="28" customHeight="1">
      <ns0:c r="A21" s="4" t="str">
        <ns0:v>가상 입력</ns0:v>
      </ns0:c>
      <ns0:c r="B21" s="4" t="str">
        <ns0:v>가상 비율</ns0:v>
      </ns0:c>
      <ns0:c r="C21" s="4" t="str">
        <ns0:v>나눗셈</ns0:v>
      </ns0:c>
      <ns0:c r="D21" s="4" t="str">
        <ns0:v>기대</ns0:v>
      </ns0:c>
      <ns0:c r="E21" s="4" t="str">
        <ns0:v>절대차</ns0:v>
      </ns0:c>
      <ns0:c r="F21" s="4" t="str">
        <ns0:v>대조</ns0:v>
      </ns0:c>
      <ns0:c r="G21" s="4"/>
      <ns0:c r="H21" s="4"/>
    </ns0:row>
    <ns0:row r="22" ht="28" customHeight="1">
      <ns0:c r="A22" s="4" t="n">
        <ns0:v>11000</ns0:v>
      </ns0:c>
      <ns0:c r="B22" s="4" t="n">
        <ns0:v>0.1</ns0:v>
      </ns0:c>
      <ns0:c r="C22" s="4" t="n">
        <ns0:f>A22/(1+B22)</ns0:f>
        <ns0:v>10000</ns0:v>
      </ns0:c>
      <ns0:c r="D22" s="4" t="n">
        <ns0:v>10000</ns0:v>
      </ns0:c>
      <ns0:c r="E22" s="4" t="n">
        <ns0:f>ABS(C22-D22)</ns0:f>
        <ns0:v>0</ns0:v>
      </ns0:c>
      <ns0:c r="F22" s="4" t="b">
        <ns0:f>E22&lt;1E-9</ns0:f>
        <ns0:v>1</ns0:v>
      </ns0:c>
      <ns0:c r="G22" s="4"/>
      <ns0:c r="H22" s="4"/>
    </ns0:row>
    <ns0:row r="23" ht="28" customHeight="1">
      <ns0:c r="A23" s="4"/>
      <ns0:c r="B23" s="4"/>
      <ns0:c r="C23" s="4"/>
      <ns0:c r="D23" s="4"/>
      <ns0:c r="E23" s="4"/>
      <ns0:c r="F23" s="4"/>
      <ns0:c r="G23" s="4"/>
      <ns0:c r="H23" s="4"/>
    </ns0:row>
    <ns0:row r="24" ht="42" customHeight="1">
      <ns0:c r="A24" s="8" t="str">
        <ns0:v>숫자 표시와 TEXT 자료형은 다릅니다. 가상 비율 나눗셈은 세금·원가 승인 자료가 아닙니다.</ns0:v>
      </ns0:c>
      <ns0:c r="B24" s="8" t="str">
        <ns0:v>숫자 표시와 TEXT 자료형은 다릅니다. 가상 비율 나눗셈은 세금·원가 승인 자료가 아닙니다.</ns0:v>
      </ns0:c>
      <ns0:c r="C24" s="8" t="str">
        <ns0:v>숫자 표시와 TEXT 자료형은 다릅니다. 가상 비율 나눗셈은 세금·원가 승인 자료가 아닙니다.</ns0:v>
      </ns0:c>
      <ns0:c r="D24" s="8" t="str">
        <ns0:v>숫자 표시와 TEXT 자료형은 다릅니다. 가상 비율 나눗셈은 세금·원가 승인 자료가 아닙니다.</ns0:v>
      </ns0:c>
      <ns0:c r="E24" s="8" t="str">
        <ns0:v>숫자 표시와 TEXT 자료형은 다릅니다. 가상 비율 나눗셈은 세금·원가 승인 자료가 아닙니다.</ns0:v>
      </ns0:c>
      <ns0:c r="F24" s="8" t="str">
        <ns0:v>숫자 표시와 TEXT 자료형은 다릅니다. 가상 비율 나눗셈은 세금·원가 승인 자료가 아닙니다.</ns0:v>
      </ns0:c>
      <ns0:c r="G24" s="8" t="str">
        <ns0:v>숫자 표시와 TEXT 자료형은 다릅니다. 가상 비율 나눗셈은 세금·원가 승인 자료가 아닙니다.</ns0:v>
      </ns0:c>
      <ns0:c r="H24" s="8" t="str">
        <ns0:v>숫자 표시와 TEXT 자료형은 다릅니다. 가상 비율 나눗셈은 세금·원가 승인 자료가 아닙니다.</ns0:v>
      </ns0:c>
    </ns0:row>
    <ns0:row r="25" ht="42" customHeight="1">
      <ns0:c r="A25" s="8" t="str">
        <ns0:v>https://support.microsoft.com/en-us/excel/functions/mround-function</ns0:v>
      </ns0:c>
      <ns0:c r="B25" s="8" t="str">
        <ns0:v>https://support.microsoft.com/en-us/excel/functions/mround-function</ns0:v>
      </ns0:c>
      <ns0:c r="C25" s="8" t="str">
        <ns0:v>https://support.microsoft.com/en-us/excel/functions/mround-function</ns0:v>
      </ns0:c>
      <ns0:c r="D25" s="8" t="str">
        <ns0:v>https://support.microsoft.com/en-us/excel/functions/mround-function</ns0:v>
      </ns0:c>
      <ns0:c r="E25" s="8" t="str">
        <ns0:v>https://support.microsoft.com/en-us/excel/functions/mround-function</ns0:v>
      </ns0:c>
      <ns0:c r="F25" s="8" t="str">
        <ns0:v>https://support.microsoft.com/en-us/excel/functions/mround-function</ns0:v>
      </ns0:c>
      <ns0:c r="G25" s="8" t="str">
        <ns0:v>https://support.microsoft.com/en-us/excel/functions/mround-function</ns0:v>
      </ns0:c>
      <ns0:c r="H25" s="8" t="str">
        <ns0:v>https://support.microsoft.com/en-us/excel/functions/mround-function</ns0:v>
      </ns0:c>
    </ns0:row>
    <ns0:row r="26" ht="28" customHeight="1">
      <ns0:c r="A26" s="4"/>
      <ns0:c r="B26" s="4"/>
      <ns0:c r="C26" s="4"/>
      <ns0:c r="D26" s="4"/>
      <ns0:c r="E26" s="4"/>
      <ns0:c r="F26" s="4"/>
      <ns0:c r="G26" s="4"/>
      <ns0:c r="H26" s="4"/>
    </ns0:row>
  </ns0:sheetData>
  <ns0:mergeCells>
    <ns0:mergeCell ref="A24:H24"/>
    <ns0:mergeCell ref="A25:H25"/>
  </ns0:mergeCells>
  <ns0:pageMargins left="0.7" right="0.7" top="0.75" bottom="0.75" header="0.3" footer="0.3"/>
</ns0:worksheet>
</file>