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6c48ee97a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본" sheetId="1" r:id="R2d3d240b266c4ed2"/>
    <x:sheet xmlns:r="http://schemas.openxmlformats.org/officeDocument/2006/relationships" name="집계" sheetId="2" r:id="R6fc0abba7c854871"/>
    <x:sheet xmlns:r="http://schemas.openxmlformats.org/officeDocument/2006/relationships" name="출처" sheetId="3" r:id="R58f01049f53a43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3">
    <x:font>
      <x:sz val="11"/>
      <x:name val="Carlito"/>
    </x:font>
    <x:font>
      <x:sz val="11"/>
      <x:color rgb="FF243746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94edc89bb421a" /><Relationship Type="http://schemas.openxmlformats.org/officeDocument/2006/relationships/theme" Target="/xl/theme/theme1.xml" Id="R305b84a513244b60" /><Relationship Type="http://schemas.openxmlformats.org/officeDocument/2006/relationships/sharedStrings" Target="/xl/sharedStrings.xml" Id="R1b7f71d35dbc4181" /><Relationship Type="http://schemas.openxmlformats.org/officeDocument/2006/relationships/worksheet" Target="/xl/worksheets/sheet1.xml" Id="R2d3d240b266c4ed2" /><Relationship Type="http://schemas.openxmlformats.org/officeDocument/2006/relationships/worksheet" Target="/xl/worksheets/sheet2.xml" Id="R6fc0abba7c854871" /><Relationship Type="http://schemas.openxmlformats.org/officeDocument/2006/relationships/worksheet" Target="/xl/worksheets/sheet3.xml" Id="R58f01049f53a43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2" hidden="0" customWidth="1"/>
    <ns0:col min="2" max="2" width="22" hidden="0" customWidth="1"/>
    <ns0:col min="3" max="3" width="22" hidden="0" customWidth="1"/>
    <ns0:col min="4" max="4" width="22" hidden="0" customWidth="1"/>
    <ns0:col min="5" max="5" width="22" hidden="0" customWidth="1"/>
    <ns0:col min="6" max="6" width="22" hidden="0" customWidth="1"/>
  </ns0:cols>
  <ns0:sheetData>
    <ns0:row r="1" ht="44" customHeight="1">
      <ns0:c r="A1" s="5" t="str">
        <ns0:v>일자</ns0:v>
      </ns0:c>
      <ns0:c r="B1" s="5" t="str">
        <ns0:v>부서</ns0:v>
      </ns0:c>
      <ns0:c r="C1" s="5" t="str">
        <ns0:v>품목</ns0:v>
      </ns0:c>
      <ns0:c r="D1" s="5" t="str">
        <ns0:v>수량</ns0:v>
      </ns0:c>
      <ns0:c r="E1" s="5" t="str">
        <ns0:v>매출</ns0:v>
      </ns0:c>
      <ns0:c r="F1" s="5" t="str">
        <ns0:v>품목 앞 2글자</ns0:v>
      </ns0:c>
    </ns0:row>
    <ns0:row r="2" ht="44" customHeight="1">
      <ns0:c r="A2" s="6" t="n">
        <ns0:v>46086</ns0:v>
      </ns0:c>
      <ns0:c r="B2" s="3" t="str">
        <ns0:v>영업1팀</ns0:v>
      </ns0:c>
      <ns0:c r="C2" s="3" t="str">
        <ns0:v>노트북</ns0:v>
      </ns0:c>
      <ns0:c r="D2" s="3" t="n">
        <ns0:v>2</ns0:v>
      </ns0:c>
      <ns0:c r="E2" s="7" t="n">
        <ns0:v>2400000</ns0:v>
      </ns0:c>
      <ns0:c r="F2" s="3" t="str">
        <ns0:f>LEFT(C2,2)</ns0:f>
        <ns0:v>노트</ns0:v>
      </ns0:c>
    </ns0:row>
    <ns0:row r="3" ht="44" customHeight="1">
      <ns0:c r="A3" s="6" t="n">
        <ns0:v>46093</ns0:v>
      </ns0:c>
      <ns0:c r="B3" s="3" t="str">
        <ns0:v>영업1팀</ns0:v>
      </ns0:c>
      <ns0:c r="C3" s="3" t="str">
        <ns0:v>모니터</ns0:v>
      </ns0:c>
      <ns0:c r="D3" s="3" t="n">
        <ns0:v>5</ns0:v>
      </ns0:c>
      <ns0:c r="E3" s="7" t="n">
        <ns0:v>1500000</ns0:v>
      </ns0:c>
      <ns0:c r="F3" s="3" t="str">
        <ns0:f>LEFT(C3,2)</ns0:f>
        <ns0:v>모니</ns0:v>
      </ns0:c>
    </ns0:row>
    <ns0:row r="4" ht="44" customHeight="1">
      <ns0:c r="A4" s="6" t="n">
        <ns0:v>46099</ns0:v>
      </ns0:c>
      <ns0:c r="B4" s="3" t="str">
        <ns0:v>영업2팀</ns0:v>
      </ns0:c>
      <ns0:c r="C4" s="3" t="str">
        <ns0:v>노트북</ns0:v>
      </ns0:c>
      <ns0:c r="D4" s="3" t="n">
        <ns0:v>1</ns0:v>
      </ns0:c>
      <ns0:c r="E4" s="7" t="n">
        <ns0:v>1200000</ns0:v>
      </ns0:c>
      <ns0:c r="F4" s="3" t="str">
        <ns0:f>LEFT(C4,2)</ns0:f>
        <ns0:v>노트</ns0:v>
      </ns0:c>
    </ns0:row>
    <ns0:row r="5" ht="44" customHeight="1">
      <ns0:c r="A5" s="6" t="n">
        <ns0:v>46114</ns0:v>
      </ns0:c>
      <ns0:c r="B5" s="3" t="str">
        <ns0:v>영업1팀</ns0:v>
      </ns0:c>
      <ns0:c r="C5" s="3" t="str">
        <ns0:v>키보드</ns0:v>
      </ns0:c>
      <ns0:c r="D5" s="3" t="n">
        <ns0:v>10</ns0:v>
      </ns0:c>
      <ns0:c r="E5" s="7" t="n">
        <ns0:v>500000</ns0:v>
      </ns0:c>
      <ns0:c r="F5" s="3" t="str">
        <ns0:f>LEFT(C5,2)</ns0:f>
        <ns0:v>키보</ns0:v>
      </ns0:c>
    </ns0:row>
    <ns0:row r="6" ht="44" customHeight="1">
      <ns0:c r="A6" s="6" t="n">
        <ns0:v>46089</ns0:v>
      </ns0:c>
      <ns0:c r="B6" s="3" t="str">
        <ns0:v>영업2팀</ns0:v>
      </ns0:c>
      <ns0:c r="C6" s="3" t="str">
        <ns0:v>노트북</ns0:v>
      </ns0:c>
      <ns0:c r="D6" s="3" t="n">
        <ns0:v>3</ns0:v>
      </ns0:c>
      <ns0:c r="E6" s="7" t="n">
        <ns0:v>3600000</ns0:v>
      </ns0:c>
      <ns0:c r="F6" s="3" t="str">
        <ns0:f>LEFT(C6,2)</ns0:f>
        <ns0:v>노트</ns0:v>
      </ns0:c>
    </ns0:row>
    <ns0:row r="7" ht="44" customHeight="1">
      <ns0:c r="A7" s="6" t="n">
        <ns0:v>46103</ns0:v>
      </ns0:c>
      <ns0:c r="B7" s="3" t="str">
        <ns0:v>영업2팀</ns0:v>
      </ns0:c>
      <ns0:c r="C7" s="3" t="str">
        <ns0:v>모니터</ns0:v>
      </ns0:c>
      <ns0:c r="D7" s="3" t="n">
        <ns0:v>2</ns0:v>
      </ns0:c>
      <ns0:c r="E7" s="7" t="n">
        <ns0:v>600000</ns0:v>
      </ns0:c>
      <ns0:c r="F7" s="3" t="str">
        <ns0:f>LEFT(C7,2)</ns0:f>
        <ns0:v>모니</ns0:v>
      </ns0:c>
    </ns0:row>
    <ns0:row r="8" ht="44" customHeight="1">
      <ns0:c r="A8" s="6" t="n">
        <ns0:v>46127</ns0:v>
      </ns0:c>
      <ns0:c r="B8" s="3" t="str">
        <ns0:v>영업2팀</ns0:v>
      </ns0:c>
      <ns0:c r="C8" s="3" t="str">
        <ns0:v>노트북</ns0:v>
      </ns0:c>
      <ns0:c r="D8" s="3" t="n">
        <ns0:v>1</ns0:v>
      </ns0:c>
      <ns0:c r="E8" s="7" t="n">
        <ns0:v>1200000</ns0:v>
      </ns0:c>
      <ns0:c r="F8" s="3" t="str">
        <ns0:f>LEFT(C8,2)</ns0:f>
        <ns0:v>노트</ns0:v>
      </ns0:c>
    </ns0:row>
    <ns0:row r="9" ht="44" customHeight="1">
      <ns0:c r="A9" s="6" t="n">
        <ns0:v>46082</ns0:v>
      </ns0:c>
      <ns0:c r="B9" s="3" t="str">
        <ns0:v>영업1팀</ns0:v>
      </ns0:c>
      <ns0:c r="C9" s="3"/>
      <ns0:c r="D9" s="3" t="n">
        <ns0:v>1</ns0:v>
      </ns0:c>
      <ns0:c r="E9" s="7" t="n">
        <ns0:v>0</ns0:v>
      </ns0:c>
      <ns0:c r="F9" s="3" t="str">
        <ns0:f>LEFT(C9,2)</ns0:f>
        <ns0:v/>
      </ns0:c>
    </ns0:row>
    <ns0:row r="10" ht="44" customHeight="1">
      <ns0:c r="A10" s="6" t="n">
        <ns0:v>46106</ns0:v>
      </ns0:c>
      <ns0:c r="B10" s="3" t="str">
        <ns0:v>영업1팀</ns0:v>
      </ns0:c>
      <ns0:c r="C10" s="3" t="str">
        <ns0:v>모니터</ns0:v>
      </ns0:c>
      <ns0:c r="D10" s="3"/>
      <ns0:c r="E10" s="7" t="n">
        <ns0:v>800000</ns0:v>
      </ns0:c>
      <ns0:c r="F10" s="3" t="str">
        <ns0:f>LEFT(C10,2)</ns0:f>
        <ns0:v>모니</ns0:v>
      </ns0:c>
    </ns0:row>
  </ns0:sheetData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4" hidden="0" customWidth="1"/>
    <ns0:col min="2" max="2" width="28" hidden="0" customWidth="1"/>
    <ns0:col min="3" max="3" width="31" hidden="0" customWidth="1"/>
    <ns0:col min="4" max="4" width="22" hidden="0" customWidth="1"/>
  </ns0:cols>
  <ns0:sheetData>
    <ns0:row r="1" ht="44" customHeight="1">
      <ns0:c r="A1" s="5" t="str">
        <ns0:v>조건 입력</ns0:v>
      </ns0:c>
      <ns0:c r="B1" s="5" t="str">
        <ns0:v>수식 결과</ns0:v>
      </ns0:c>
      <ns0:c r="C1" s="5" t="str">
        <ns0:v>항목</ns0:v>
      </ns0:c>
      <ns0:c r="D1" s="5" t="str">
        <ns0:v>기대값</ns0:v>
      </ns0:c>
    </ns0:row>
    <ns0:row r="2" ht="44" customHeight="1">
      <ns0:c r="A2" s="3" t="str">
        <ns0:v>영업1팀</ns0:v>
      </ns0:c>
      <ns0:c r="B2" s="7" t="n">
        <ns0:f>SUMIFS('원본'!$E$2:$E$10,'원본'!$B$2:$B$10,$A$2)</ns0:f>
        <ns0:v>5200000</ns0:v>
      </ns0:c>
      <ns0:c r="C2" s="3" t="str">
        <ns0:v>부서 합계</ns0:v>
      </ns0:c>
      <ns0:c r="D2" s="7" t="n">
        <ns0:v>5200000</ns0:v>
      </ns0:c>
    </ns0:row>
    <ns0:row r="3" ht="44" customHeight="1">
      <ns0:c r="A3" s="6" t="n">
        <ns0:v>46082</ns0:v>
      </ns0:c>
      <ns0:c r="B3" s="3" t="n">
        <ns0:f>COUNTIFS('원본'!$B$2:$B$10,$A$2)</ns0:f>
        <ns0:v>5</ns0:v>
      </ns0:c>
      <ns0:c r="C3" s="3" t="str">
        <ns0:v>부서 건수</ns0:v>
      </ns0:c>
      <ns0:c r="D3" s="3" t="n">
        <ns0:v>5</ns0:v>
      </ns0:c>
    </ns0:row>
    <ns0:row r="4" ht="44" customHeight="1">
      <ns0:c r="A4" s="6" t="n">
        <ns0:v>46112</ns0:v>
      </ns0:c>
      <ns0:c r="B4" s="7" t="n">
        <ns0:f>SUMIFS('원본'!$E$2:$E$10,'원본'!$B$2:$B$10,$A$2,'원본'!$A$2:$A$10,"&gt;="&amp;$A$3,'원본'!$A$2:$A$10,"&lt;="&amp;$A$4)</ns0:f>
        <ns0:v>4700000</ns0:v>
      </ns0:c>
      <ns0:c r="C4" s="3" t="str">
        <ns0:v>부서·기간 합계</ns0:v>
      </ns0:c>
      <ns0:c r="D4" s="7" t="n">
        <ns0:v>4700000</ns0:v>
      </ns0:c>
    </ns0:row>
    <ns0:row r="5" ht="44" customHeight="1">
      <ns0:c r="A5" s="3"/>
      <ns0:c r="B5" s="7" t="n">
        <ns0:f>SUMIFS('원본'!$E$2:$E$10,'원본'!$B$2:$B$10,$A$2,'원본'!$F$2:$F$10,"노트")</ns0:f>
        <ns0:v>2400000</ns0:v>
      </ns0:c>
      <ns0:c r="C5" s="3" t="str">
        <ns0:v>접두어 보조열 합계</ns0:v>
      </ns0:c>
      <ns0:c r="D5" s="7" t="n">
        <ns0:v>2400000</ns0:v>
      </ns0:c>
    </ns0:row>
    <ns0:row r="6" ht="44" customHeight="1">
      <ns0:c r="A6" s="3"/>
      <ns0:c r="B6" s="7" t="n">
        <ns0:f>SUMIFS('원본'!$E$2:$E$10,'원본'!$B$2:$B$10,$A$2,'원본'!$C$2:$C$10,"노트*")</ns0:f>
        <ns0:v>2400000</ns0:v>
      </ns0:c>
      <ns0:c r="C6" s="3" t="str">
        <ns0:v>와일드카드 합계</ns0:v>
      </ns0:c>
      <ns0:c r="D6" s="7" t="n">
        <ns0:v>2400000</ns0:v>
      </ns0:c>
    </ns0:row>
    <ns0:row r="7" ht="60" customHeight="1">
      <ns0:c r="A7" s="3" t="str">
        <ns0:v>입력 설명</ns0:v>
      </ns0:c>
      <ns0:c r="B7" s="3" t="str">
        <ns0:v>A2 부서 / A3 시작일 / A4 종료일</ns0:v>
      </ns0:c>
      <ns0:c r="C7" s="3"/>
      <ns0:c r="D7" s="3"/>
    </ns0:row>
    <ns0:row r="8" ht="60" customHeight="1">
      <ns0:c r="A8" s="3" t="str">
        <ns0:v>최초 기대</ns0:v>
      </ns0:c>
      <ns0:c r="B8" s="3" t="str">
        <ns0:v>D2:D6은 최초 입력용. 조건 변경 후 그대로 승인 기준으로 쓰지 않습니다.</ns0:v>
      </ns0:c>
      <ns0:c r="C8" s="3"/>
      <ns0:c r="D8" s="3"/>
    </ns0:row>
    <ns0:row r="9" ht="60" customHeight="1">
      <ns0:c r="A9" s="3" t="str">
        <ns0:v>시간 포함 주의</ns0:v>
      </ns0:c>
      <ns0:c r="B9" s="3" t="str">
        <ns0:v>A4 자정 뒤는 &lt;=A4에서 제외. 시간 데이터는 &lt;A4+1 정책을 별도로 확인합니다.</ns0:v>
      </ns0:c>
      <ns0:c r="C9" s="3"/>
      <ns0:c r="D9" s="3"/>
    </ns0:row>
  </ns0:sheetData>
  <ns0:mergeCells>
    <ns0:mergeCell ref="B7:D7"/>
    <ns0:mergeCell ref="B8:D8"/>
    <ns0:mergeCell ref="B9:D9"/>
  </ns0:mergeCell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2" hidden="0" customWidth="1"/>
    <ns0:col min="2" max="2" width="100" hidden="0" customWidth="1"/>
  </ns0:cols>
  <ns0:sheetData>
    <ns0:row r="1" ht="50" customHeight="1">
      <ns0:c r="A1" s="5" t="str">
        <ns0:v>함수·기능</ns0:v>
      </ns0:c>
      <ns0:c r="B1" s="5" t="str">
        <ns0:v>공식 출처</ns0:v>
      </ns0:c>
    </ns0:row>
    <ns0:row r="2" ht="50" customHeight="1">
      <ns0:c r="A2" s="3" t="str">
        <ns0:v>실습 자료</ns0:v>
      </ns0:c>
      <ns0:c r="B2" s="3" t="str">
        <ns0:v>가상 입력. Microsoft Excel 앱 실행은 하지 않았습니다.</ns0:v>
      </ns0:c>
    </ns0:row>
    <ns0:row r="3" ht="50" customHeight="1">
      <ns0:c r="A3" s="3" t="str">
        <ns0:v>계산 확인</ns0:v>
      </ns0:c>
      <ns0:c r="B3" s="3" t="str">
        <ns0:v>LibreOffice 재계산·Python 독립 검산은 별도 receipt에 기록합니다.</ns0:v>
      </ns0:c>
    </ns0:row>
    <ns0:row r="4" ht="50" customHeight="1">
      <ns0:c r="A4" s="3" t="str">
        <ns0:v>sumifs</ns0:v>
      </ns0:c>
      <ns0:c r="B4" s="3" t="str">
        <ns0:v>https://support.microsoft.com/en-us/excel/functions/sumifs-function</ns0:v>
      </ns0:c>
    </ns0:row>
    <ns0:row r="5" ht="50" customHeight="1">
      <ns0:c r="A5" s="3" t="str">
        <ns0:v>countifs</ns0:v>
      </ns0:c>
      <ns0:c r="B5" s="3" t="str">
        <ns0:v>https://support.microsoft.com/en-us/excel/functions/countifs-function</ns0:v>
      </ns0:c>
    </ns0:row>
  </ns0:sheetData>
  <ns0:pageMargins left="0.7" right="0.7" top="0.75" bottom="0.75" header="0.3" footer="0.3"/>
</ns0:worksheet>
</file>