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eeb9c125c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요약검사" sheetId="1" r:id="R559efef2f80b4a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02A3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83B52"/>
      </x:patternFill>
    </x:fill>
    <x:fill>
      <x:patternFill patternType="solid">
        <x:fgColor rgb="FFFFF3CF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78306d07445d7" /><Relationship Type="http://schemas.openxmlformats.org/officeDocument/2006/relationships/theme" Target="/xl/theme/theme1.xml" Id="R6f9f3d4ee126404d" /><Relationship Type="http://schemas.openxmlformats.org/officeDocument/2006/relationships/sharedStrings" Target="/xl/sharedStrings.xml" Id="Rb8a982ccde344b16" /><Relationship Type="http://schemas.openxmlformats.org/officeDocument/2006/relationships/worksheet" Target="/xl/worksheets/sheet1.xml" Id="R559efef2f80b4a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2" hidden="0" customWidth="1"/>
    <x:col min="3" max="3" width="3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6" hidden="0" customWidth="1"/>
    <x:col min="9" max="9" width="15" hidden="0" customWidth="1"/>
  </x:cols>
  <x:sheetData>
    <x:row r="1" ht="34" customHeight="1">
      <x:c r="A1" s="5" t="str">
        <x:v>문의ID</x:v>
      </x:c>
      <x:c r="B1" s="5" t="str">
        <x:v>원문</x:v>
      </x:c>
      <x:c r="C1" s="5" t="str">
        <x:v>요약 초안</x:v>
      </x:c>
      <x:c r="D1" s="5" t="str">
        <x:v>필수어</x:v>
      </x:c>
      <x:c r="E1" s="5" t="str">
        <x:v>단어 검사</x:v>
      </x:c>
      <x:c r="F1" s="5" t="str">
        <x:v>초기 기대값</x:v>
      </x:c>
      <x:c r="G1" s="5" t="str">
        <x:v>기대값 대조</x:v>
      </x:c>
      <x:c r="H1" s="5" t="str">
        <x:v>의미 검토</x:v>
      </x:c>
      <x:c r="I1" s="5" t="str">
        <x:v>최종 판정</x:v>
      </x:c>
    </x:row>
    <x:row r="2" ht="54" customHeight="1">
      <x:c r="A2" s="3" t="str">
        <x:v>T-001</x:v>
      </x:c>
      <x:c r="B2" s="3" t="str">
        <x:v>배송 주소 변경 요청</x:v>
      </x:c>
      <x:c r="C2" s="6" t="str">
        <x:v>배송 주소 변경 요청</x:v>
      </x:c>
      <x:c r="D2" s="6" t="str">
        <x:v>주소</x:v>
      </x:c>
      <x:c r="E2" s="3" t="str">
        <x:f>IF(OR(C2="",D2=""),"입력필요",IF(ISNUMBER(SEARCH(D2,C2)),"포함","누락"))</x:f>
        <x:v>포함</x:v>
      </x:c>
      <x:c r="F2" s="3" t="str">
        <x:v>포함</x:v>
      </x:c>
      <x:c r="G2" s="3" t="str">
        <x:f>IF(E2=F2,"일치","확인")</x:f>
        <x:v>일치</x:v>
      </x:c>
      <x:c r="H2" s="6" t="str">
        <x:v>미검토</x:v>
      </x:c>
      <x:c r="I2" s="3" t="str">
        <x:f>IF(OR(E2="입력필요",H2="미검토",H2=""),"검토대기",IF(AND(E2="포함",H2="의미일치"),"통과","재검토"))</x:f>
        <x:v>검토대기</x:v>
      </x:c>
    </x:row>
    <x:row r="3" ht="54" customHeight="1">
      <x:c r="A3" s="3" t="str">
        <x:v>T-002</x:v>
      </x:c>
      <x:c r="B3" s="3" t="str">
        <x:v>환불 계좌 오류 확인</x:v>
      </x:c>
      <x:c r="C3" s="6" t="str">
        <x:v>환불 요청</x:v>
      </x:c>
      <x:c r="D3" s="6" t="str">
        <x:v>계좌</x:v>
      </x:c>
      <x:c r="E3" s="3" t="str">
        <x:f>IF(OR(C3="",D3=""),"입력필요",IF(ISNUMBER(SEARCH(D3,C3)),"포함","누락"))</x:f>
        <x:v>누락</x:v>
      </x:c>
      <x:c r="F3" s="3" t="str">
        <x:v>누락</x:v>
      </x:c>
      <x:c r="G3" s="3" t="str">
        <x:f>IF(E3=F3,"일치","확인")</x:f>
        <x:v>일치</x:v>
      </x:c>
      <x:c r="H3" s="6" t="str">
        <x:v>미검토</x:v>
      </x:c>
      <x:c r="I3" s="3" t="str">
        <x:f>IF(OR(E3="입력필요",H3="미검토",H3=""),"검토대기",IF(AND(E3="포함",H3="의미일치"),"통과","재검토"))</x:f>
        <x:v>검토대기</x:v>
      </x:c>
    </x:row>
    <x:row r="4" ht="54" customHeight="1">
      <x:c r="A4" s="3" t="str">
        <x:v>T-003</x:v>
      </x:c>
      <x:c r="B4" s="3" t="str">
        <x:v>세금계산서 재발행 요청</x:v>
      </x:c>
      <x:c r="C4" s="6" t="str">
        <x:v>세금계산서 재발행 요청</x:v>
      </x:c>
      <x:c r="D4" s="6" t="str">
        <x:v>재발행</x:v>
      </x:c>
      <x:c r="E4" s="3" t="str">
        <x:f>IF(OR(C4="",D4=""),"입력필요",IF(ISNUMBER(SEARCH(D4,C4)),"포함","누락"))</x:f>
        <x:v>포함</x:v>
      </x:c>
      <x:c r="F4" s="3" t="str">
        <x:v>포함</x:v>
      </x:c>
      <x:c r="G4" s="3" t="str">
        <x:f>IF(E4=F4,"일치","확인")</x:f>
        <x:v>일치</x:v>
      </x:c>
      <x:c r="H4" s="6" t="str">
        <x:v>미검토</x:v>
      </x:c>
      <x:c r="I4" s="3" t="str">
        <x:f>IF(OR(E4="입력필요",H4="미검토",H4=""),"검토대기",IF(AND(E4="포함",H4="의미일치"),"통과","재검토"))</x:f>
        <x:v>검토대기</x:v>
      </x:c>
    </x:row>
    <x:row r="5" ht="54" customHeight="1">
      <x:c r="A5" s="3" t="str">
        <x:v>T-004</x:v>
      </x:c>
      <x:c r="B5" s="3" t="str">
        <x:v>비밀번호 초기화 요청</x:v>
      </x:c>
      <x:c r="C5" s="6" t="str">
        <x:v>로그인 지원 요청</x:v>
      </x:c>
      <x:c r="D5" s="6" t="str">
        <x:v>비밀번호</x:v>
      </x:c>
      <x:c r="E5" s="3" t="str">
        <x:f>IF(OR(C5="",D5=""),"입력필요",IF(ISNUMBER(SEARCH(D5,C5)),"포함","누락"))</x:f>
        <x:v>누락</x:v>
      </x:c>
      <x:c r="F5" s="3" t="str">
        <x:v>누락</x:v>
      </x:c>
      <x:c r="G5" s="3" t="str">
        <x:f>IF(E5=F5,"일치","확인")</x:f>
        <x:v>일치</x:v>
      </x:c>
      <x:c r="H5" s="6" t="str">
        <x:v>미검토</x:v>
      </x:c>
      <x:c r="I5" s="3" t="str">
        <x:f>IF(OR(E5="입력필요",H5="미검토",H5=""),"검토대기",IF(AND(E5="포함",H5="의미일치"),"통과","재검토"))</x:f>
        <x:v>검토대기</x:v>
      </x:c>
    </x:row>
    <x:row r="6" ht="54" customHeight="1">
      <x:c r="A6" s="3" t="str">
        <x:v>T-005</x:v>
      </x:c>
      <x:c r="B6" s="3" t="str">
        <x:v>배송 지연 문의</x:v>
      </x:c>
      <x:c r="C6" s="6" t="str">
        <x:v>배송 지연 확인</x:v>
      </x:c>
      <x:c r="D6" s="6" t="str">
        <x:v>지연</x:v>
      </x:c>
      <x:c r="E6" s="3" t="str">
        <x:f>IF(OR(C6="",D6=""),"입력필요",IF(ISNUMBER(SEARCH(D6,C6)),"포함","누락"))</x:f>
        <x:v>포함</x:v>
      </x:c>
      <x:c r="F6" s="3" t="str">
        <x:v>포함</x:v>
      </x:c>
      <x:c r="G6" s="3" t="str">
        <x:f>IF(E6=F6,"일치","확인")</x:f>
        <x:v>일치</x:v>
      </x:c>
      <x:c r="H6" s="6" t="str">
        <x:v>미검토</x:v>
      </x:c>
      <x:c r="I6" s="3" t="str">
        <x:f>IF(OR(E6="입력필요",H6="미검토",H6=""),"검토대기",IF(AND(E6="포함",H6="의미일치"),"통과","재검토"))</x:f>
        <x:v>검토대기</x:v>
      </x:c>
    </x:row>
    <x:row r="7" ht="54" customHeight="1">
      <x:c r="A7" s="3" t="str">
        <x:v>T-006</x:v>
      </x:c>
      <x:c r="B7" s="3" t="str">
        <x:v>영수증 이메일 요청</x:v>
      </x:c>
      <x:c r="C7" s="6" t="str">
        <x:v>영수증 이메일 요청</x:v>
      </x:c>
      <x:c r="D7" s="6" t="str">
        <x:v>이메일</x:v>
      </x:c>
      <x:c r="E7" s="3" t="str">
        <x:f>IF(OR(C7="",D7=""),"입력필요",IF(ISNUMBER(SEARCH(D7,C7)),"포함","누락"))</x:f>
        <x:v>포함</x:v>
      </x:c>
      <x:c r="F7" s="3" t="str">
        <x:v>포함</x:v>
      </x:c>
      <x:c r="G7" s="3" t="str">
        <x:f>IF(E7=F7,"일치","확인")</x:f>
        <x:v>일치</x:v>
      </x:c>
      <x:c r="H7" s="6" t="str">
        <x:v>미검토</x:v>
      </x:c>
      <x:c r="I7" s="3" t="str">
        <x:f>IF(OR(E7="입력필요",H7="미검토",H7=""),"검토대기",IF(AND(E7="포함",H7="의미일치"),"통과","재검토"))</x:f>
        <x:v>검토대기</x:v>
      </x:c>
    </x:row>
    <x:row r="8" ht="27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7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34" customHeight="1">
      <x:c r="A10" s="5" t="str">
        <x:v>집계 항목</x:v>
      </x:c>
      <x:c r="B10" s="5" t="str">
        <x:v>건수</x:v>
      </x:c>
      <x:c r="C10" s="3"/>
      <x:c r="D10" s="3" t="str">
        <x:v>실습 범위</x:v>
      </x:c>
      <x:c r="E10" s="3"/>
      <x:c r="F10" s="3"/>
      <x:c r="G10" s="3"/>
      <x:c r="H10" s="3"/>
      <x:c r="I10" s="3"/>
    </x:row>
    <x:row r="11" ht="40" customHeight="1">
      <x:c r="A11" s="3" t="str">
        <x:v>단어 누락</x:v>
      </x:c>
      <x:c r="B11" s="3" t="n">
        <x:f>COUNTIF(E2:E7,"누락")</x:f>
        <x:v>2</x:v>
      </x:c>
      <x:c r="C11" s="3"/>
      <x:c r="D11" s="3" t="str">
        <x:v>가상 문의와 의도적으로 누락을 넣은 초안입니다. 실제 AI 응답이 아닙니다.</x:v>
      </x:c>
      <x:c r="E11" s="3"/>
      <x:c r="F11" s="3"/>
      <x:c r="G11" s="3"/>
      <x:c r="H11" s="3"/>
      <x:c r="I11" s="3"/>
    </x:row>
    <x:row r="12" ht="40" customHeight="1">
      <x:c r="A12" s="3" t="str">
        <x:v>입력 필요</x:v>
      </x:c>
      <x:c r="B12" s="3" t="n">
        <x:f>COUNTIF(E2:E7,"입력필요")</x:f>
        <x:v>0</x:v>
      </x:c>
      <x:c r="C12" s="3"/>
      <x:c r="D12" s="3" t="str">
        <x:v>노란 칸은 변경 입력입니다. 단어가 있어도 의미가 같은지는 사람이 원문과 비교합니다.</x:v>
      </x:c>
      <x:c r="E12" s="3"/>
      <x:c r="F12" s="3"/>
      <x:c r="G12" s="3"/>
      <x:c r="H12" s="3"/>
      <x:c r="I12" s="3"/>
    </x:row>
    <x:row r="13" ht="40" customHeight="1">
      <x:c r="A13" s="3" t="str">
        <x:v>의미 검토 대기</x:v>
      </x:c>
      <x:c r="B13" s="3" t="n">
        <x:f>COUNTIF(I2:I7,"검토대기")</x:f>
        <x:v>6</x:v>
      </x:c>
      <x:c r="C13" s="3"/>
      <x:c r="D13" s="3" t="str">
        <x:v>초기 기대값 F열은 최초 입력용입니다. 초안을 고쳤을 때 G열의 확인은 예상된 변화입니다.</x:v>
      </x:c>
      <x:c r="E13" s="3"/>
      <x:c r="F13" s="3"/>
      <x:c r="G13" s="3"/>
      <x:c r="H13" s="3"/>
      <x:c r="I13" s="3"/>
    </x:row>
    <x:row r="14" ht="27" customHeight="1">
      <x:c r="A14" s="3" t="str">
        <x:v>최종 통과</x:v>
      </x:c>
      <x:c r="B14" s="3" t="n">
        <x:f>COUNTIF(I2:I7,"통과")</x:f>
        <x:v>0</x:v>
      </x:c>
      <x:c r="C14" s="3"/>
      <x:c r="D14" s="3"/>
      <x:c r="E14" s="3"/>
      <x:c r="F14" s="3"/>
      <x:c r="G14" s="3"/>
      <x:c r="H14" s="3"/>
      <x:c r="I14" s="3"/>
    </x:row>
    <x:row r="15" ht="27" customHeight="1">
      <x:c r="A15" s="3" t="str">
        <x:v>최종 재검토</x:v>
      </x:c>
      <x:c r="B15" s="3" t="n">
        <x:f>COUNTIF(I2:I7,"재검토")</x:f>
        <x:v>0</x:v>
      </x:c>
      <x:c r="C15" s="3"/>
      <x:c r="D15" s="3"/>
      <x:c r="E15" s="3"/>
      <x:c r="F15" s="3"/>
      <x:c r="G15" s="3"/>
      <x:c r="H15" s="3"/>
      <x:c r="I15" s="3"/>
    </x:row>
    <x:row r="16" ht="27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7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38" customHeight="1">
      <x:c r="A18" s="3" t="str">
        <x:v>자료 확인 2026-09-23. SEARCH는 대소문자를 구별하지 않으며 *, ?를 와일드카드로 해석합니다. 이 실습의 필수어에는 사용하지 않습니다.</x:v>
      </x:c>
      <x:c r="B18" s="3"/>
      <x:c r="C18" s="3"/>
      <x:c r="D18" s="3"/>
      <x:c r="E18" s="3"/>
      <x:c r="F18" s="3"/>
      <x:c r="G18" s="3"/>
      <x:c r="H18" s="3"/>
      <x:c r="I18" s="3"/>
    </x:row>
    <x:row r="19" ht="27" customHeight="1">
      <x:c r="A19" s="3" t="str">
        <x:v>https://support.microsoft.com/en-us/excel/functions/search-function</x:v>
      </x:c>
      <x:c r="B19" s="3"/>
      <x:c r="C19" s="3"/>
      <x:c r="D19" s="3"/>
      <x:c r="E19" s="3"/>
      <x:c r="F19" s="3"/>
      <x:c r="G19" s="3"/>
      <x:c r="H19" s="3"/>
      <x:c r="I19" s="3"/>
    </x:row>
    <x:row r="20" ht="27" customHeight="1">
      <x:c r="A20" s="3" t="str">
        <x:v>https://support.microsoft.com/en-us/excel/get-started/use-the-countif-function-in-microsoft-excel</x:v>
      </x:c>
      <x:c r="B20" s="3"/>
      <x:c r="C20" s="3"/>
      <x:c r="D20" s="3"/>
      <x:c r="E20" s="3"/>
      <x:c r="F20" s="3"/>
      <x:c r="G20" s="3"/>
      <x:c r="H20" s="3"/>
      <x:c r="I20" s="3"/>
    </x:row>
    <x:row r="21" ht="27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35" customHeight="1">
      <x:c r="A22" s="3" t="str">
        <x:v>수식 계산·입력 변형을 별도 도구로 검증했습니다. Excel 앱 실행 또는 실제 고객 자료 검증 기록은 아닙니다.</x:v>
      </x:c>
      <x:c r="B22" s="3"/>
      <x:c r="C22" s="3"/>
      <x:c r="D22" s="3"/>
      <x:c r="E22" s="3"/>
      <x:c r="F22" s="3"/>
      <x:c r="G22" s="3"/>
      <x:c r="H22" s="3"/>
      <x:c r="I22" s="3"/>
    </x:row>
    <x:row r="23" ht="27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7" customHeight="1">
      <x:c r="A24" s="3"/>
      <x:c r="B24" s="3"/>
      <x:c r="C24" s="3"/>
      <x:c r="D24" s="3"/>
      <x:c r="E24" s="3"/>
      <x:c r="F24" s="3"/>
      <x:c r="G24" s="3"/>
      <x:c r="H24" s="3"/>
      <x:c r="I24" s="3"/>
    </x:row>
  </x:sheetData>
  <x:mergeCells>
    <x:mergeCell ref="D11:I11"/>
    <x:mergeCell ref="D12:I12"/>
    <x:mergeCell ref="D13:I13"/>
    <x:mergeCell ref="A18:I18"/>
    <x:mergeCell ref="A19:I19"/>
    <x:mergeCell ref="A20:I20"/>
    <x:mergeCell ref="A22:I22"/>
  </x:mergeCells>
  <x:dataValidations count="1">
    <x:dataValidation type="list" sqref="H2:H7">
      <x:formula1>"미검토,의미일치,의미불일치"</x:formula1>
    </x:dataValidation>
  </x:dataValidations>
  <x:pageMargins left="0.7" right="0.7" top="0.75" bottom="0.75" header="0.3" footer="0.3"/>
</x:worksheet>
</file>