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9ad71eda892464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업무일" sheetId="1" r:id="R04088d133c1146fb"/>
    <x:sheet xmlns:r="http://schemas.openxmlformats.org/officeDocument/2006/relationships" name="7월달력" sheetId="2" r:id="R032e428d639c4e7d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yyyy-mm-dd"/>
  </x:numFmts>
  <x:fonts count="4">
    <x:font>
      <x:sz val="11"/>
      <x:name val="Carlito"/>
    </x:font>
    <x:font>
      <x:sz val="11"/>
      <x:color rgb="FF243342"/>
      <x:name val="Helvetica Neue"/>
    </x:font>
    <x:font>
      <x:b/>
      <x:sz val="11"/>
      <x:color rgb="FFFFFFFF"/>
      <x:name val="Helvetica Neue"/>
    </x:font>
    <x:font>
      <x:sz val="10"/>
      <x:color rgb="FF526275"/>
      <x:name val="Helvetica Neue"/>
    </x:font>
  </x:fonts>
  <x:fills count="3">
    <x:fill>
      <x:patternFill patternType="none"/>
    </x:fill>
    <x:fill>
      <x:patternFill patternType="gray125"/>
    </x:fill>
    <x:fill>
      <x:patternFill patternType="solid">
        <x:fgColor rgb="FF263E52"/>
      </x:patternFill>
    </x:fill>
  </x:fills>
  <x:borders count="1">
    <x:border/>
  </x:borders>
  <x:cellStyleXfs count="1">
    <x:xf numFmtId="0" fontId="0" fillId="0" borderId="0"/>
  </x:cellStyleXfs>
  <x:cellXfs count="9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wrapText="1"/>
    </x:xf>
    <x:xf numFmtId="0" fontId="1" fillId="0" borderId="0" xfId="0" applyNumberFormat="1" applyFont="1" applyFill="1" applyBorder="1" applyAlignment="1">
      <x:alignment vertical="center" wrapText="1"/>
    </x:xf>
    <x:xf numFmtId="0" fontId="1" fillId="2" borderId="0" xfId="0" applyNumberFormat="1" applyFont="1" applyFill="1" applyBorder="1" applyAlignment="1">
      <x:alignment vertical="center" wrapText="1"/>
    </x:xf>
    <x:xf numFmtId="0" fontId="2" fillId="2" borderId="0" xfId="0" applyNumberFormat="1" applyFont="1" applyFill="1" applyBorder="1" applyAlignment="1">
      <x:alignment vertical="center" wrapText="1"/>
    </x:xf>
    <x:xf numFmtId="200" fontId="1" fillId="0" borderId="0" xfId="0" applyNumberFormat="1" applyFont="1" applyFill="1" applyBorder="1" applyAlignment="1">
      <x:alignment vertical="center" wrapText="1"/>
    </x:xf>
    <x:xf numFmtId="0" fontId="3" fillId="0" borderId="0" xfId="0" applyNumberFormat="1" applyFont="1" applyFill="1" applyBorder="1" applyAlignment="1">
      <x:alignment vertical="center" wrapText="1"/>
    </x:xf>
    <x:xf numFmtId="0" fontId="3" fillId="0" borderId="0" xfId="0" applyNumberFormat="1" applyFont="1" applyFill="1" applyBorder="1" applyAlignment="1">
      <x:alignment horizontal="left"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b823558968b4729" /><Relationship Type="http://schemas.openxmlformats.org/officeDocument/2006/relationships/theme" Target="/xl/theme/theme1.xml" Id="Re811b7a9717c4d87" /><Relationship Type="http://schemas.openxmlformats.org/officeDocument/2006/relationships/sharedStrings" Target="/xl/sharedStrings.xml" Id="R74893f82fed34158" /><Relationship Type="http://schemas.openxmlformats.org/officeDocument/2006/relationships/worksheet" Target="/xl/worksheets/sheet1.xml" Id="R04088d133c1146fb" /><Relationship Type="http://schemas.openxmlformats.org/officeDocument/2006/relationships/worksheet" Target="/xl/worksheets/sheet2.xml" Id="R032e428d639c4e7d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ns0:worksheet xmlns:ns0="http://schemas.openxmlformats.org/spreadsheetml/2006/main">
  <ns0:sheetViews>
    <ns0:sheetView showGridLines="0" workbookViewId="0"/>
  </ns0:sheetViews>
  <ns0:sheetFormatPr defaultRowHeight="15"/>
  <ns0:cols>
    <ns0:col min="1" max="1" width="20" hidden="0" customWidth="1"/>
    <ns0:col min="2" max="2" width="25" hidden="0" customWidth="1"/>
    <ns0:col min="3" max="3" width="20" hidden="0" customWidth="1"/>
    <ns0:col min="4" max="4" width="27" hidden="0" customWidth="1"/>
    <ns0:col min="5" max="5" width="20" hidden="0" customWidth="1"/>
    <ns0:col min="6" max="6" width="20" hidden="0" customWidth="1"/>
    <ns0:col min="7" max="7" width="20" hidden="0" customWidth="1"/>
    <ns0:col min="8" max="8" width="20" hidden="0" customWidth="1"/>
  </ns0:cols>
  <ns0:sheetData>
    <ns0:row r="1" ht="42" customHeight="1">
      <ns0:c r="A1" s="5" t="str">
        <ns0:v>설정</ns0:v>
      </ns0:c>
      <ns0:c r="B1" s="5" t="str">
        <ns0:v>가상 입력</ns0:v>
      </ns0:c>
      <ns0:c r="C1" s="5"/>
      <ns0:c r="D1" s="5" t="str">
        <ns0:v>질문</ns0:v>
      </ns0:c>
      <ns0:c r="E1" s="5" t="str">
        <ns0:v>계산</ns0:v>
      </ns0:c>
      <ns0:c r="F1" s="5" t="str">
        <ns0:v>고정 기대</ns0:v>
      </ns0:c>
      <ns0:c r="G1" s="5" t="str">
        <ns0:v>대조</ns0:v>
      </ns0:c>
      <ns0:c r="H1" s="5"/>
    </ns0:row>
    <ns0:row r="2" ht="28" customHeight="1">
      <ns0:c r="A2" s="3" t="str">
        <ns0:v>시작일</ns0:v>
      </ns0:c>
      <ns0:c r="B2" s="6" t="n">
        <ns0:v>46204</ns0:v>
      </ns0:c>
      <ns0:c r="C2" s="3"/>
      <ns0:c r="D2" s="3" t="str">
        <ns0:v>휴일 적용 납기</ns0:v>
      </ns0:c>
      <ns0:c r="E2" s="6" t="n">
        <ns0:f>IF($B$7="계산",WORKDAY($B$2,$B$4,$B$6),"입력 확인")</ns0:f>
        <ns0:v>46219</ns0:v>
      </ns0:c>
      <ns0:c r="F2" s="6" t="n">
        <ns0:v>46219</ns0:v>
      </ns0:c>
      <ns0:c r="G2" s="3" t="b">
        <ns0:f>E2=F2</ns0:f>
        <ns0:v>1</ns0:v>
      </ns0:c>
      <ns0:c r="H2" s="3"/>
    </ns0:row>
    <ns0:row r="3" ht="28" customHeight="1">
      <ns0:c r="A3" s="3" t="str">
        <ns0:v>종료일</ns0:v>
      </ns0:c>
      <ns0:c r="B3" s="6" t="n">
        <ns0:v>46234</ns0:v>
      </ns0:c>
      <ns0:c r="C3" s="3"/>
      <ns0:c r="D3" s="3" t="str">
        <ns0:v>휴일 없는 납기</ns0:v>
      </ns0:c>
      <ns0:c r="E3" s="6" t="n">
        <ns0:f>IF($B$7="계산",WORKDAY($B$2,$B$4),"입력 확인")</ns0:f>
        <ns0:v>46218</ns0:v>
      </ns0:c>
      <ns0:c r="F3" s="6" t="n">
        <ns0:v>46218</ns0:v>
      </ns0:c>
      <ns0:c r="G3" s="3" t="b">
        <ns0:f>E3=F3</ns0:f>
        <ns0:v>1</ns0:v>
      </ns0:c>
      <ns0:c r="H3" s="3"/>
    </ns0:row>
    <ns0:row r="4" ht="28" customHeight="1">
      <ns0:c r="A4" s="3" t="str">
        <ns0:v>앞으로 업무일</ns0:v>
      </ns0:c>
      <ns0:c r="B4" s="3" t="n">
        <ns0:v>10</ns0:v>
      </ns0:c>
      <ns0:c r="C4" s="3"/>
      <ns0:c r="D4" s="3" t="str">
        <ns0:v>7월 업무일</ns0:v>
      </ns0:c>
      <ns0:c r="E4" s="3" t="n">
        <ns0:f>IF($B$7="계산",NETWORKDAYS($B$2,$B$3,$B$6),"입력 확인")</ns0:f>
        <ns0:v>22</ns0:v>
      </ns0:c>
      <ns0:c r="F4" s="3" t="n">
        <ns0:v>22</ns0:v>
      </ns0:c>
      <ns0:c r="G4" s="3" t="b">
        <ns0:f>E4=F4</ns0:f>
        <ns0:v>1</ns0:v>
      </ns0:c>
      <ns0:c r="H4" s="3"/>
    </ns0:row>
    <ns0:row r="5" ht="28" customHeight="1">
      <ns0:c r="A5" s="3" t="str">
        <ns0:v>뒤로 업무일</ns0:v>
      </ns0:c>
      <ns0:c r="B5" s="3" t="n">
        <ns0:v>5</ns0:v>
      </ns0:c>
      <ns0:c r="C5" s="3"/>
      <ns0:c r="D5" s="3" t="str">
        <ns0:v>휴일 없는 업무일</ns0:v>
      </ns0:c>
      <ns0:c r="E5" s="3" t="n">
        <ns0:f>IF($B$7="계산",NETWORKDAYS($B$2,$B$3),"입력 확인")</ns0:f>
        <ns0:v>23</ns0:v>
      </ns0:c>
      <ns0:c r="F5" s="3" t="n">
        <ns0:v>23</ns0:v>
      </ns0:c>
      <ns0:c r="G5" s="3" t="b">
        <ns0:f>E5=F5</ns0:f>
        <ns0:v>1</ns0:v>
      </ns0:c>
      <ns0:c r="H5" s="3"/>
    </ns0:row>
    <ns0:row r="6" ht="28" customHeight="1">
      <ns0:c r="A6" s="3" t="str">
        <ns0:v>가상 휴일</ns0:v>
      </ns0:c>
      <ns0:c r="B6" s="6" t="n">
        <ns0:v>46218</ns0:v>
      </ns0:c>
      <ns0:c r="C6" s="3"/>
      <ns0:c r="D6" s="3" t="str">
        <ns0:v>근무일 하루</ns0:v>
      </ns0:c>
      <ns0:c r="E6" s="3" t="n">
        <ns0:f>IF($B$7="계산",NETWORKDAYS($B$2,$B$2,$B$6),"입력 확인")</ns0:f>
        <ns0:v>1</ns0:v>
      </ns0:c>
      <ns0:c r="F6" s="3" t="n">
        <ns0:v>1</ns0:v>
      </ns0:c>
      <ns0:c r="G6" s="3" t="b">
        <ns0:f>E6=F6</ns0:f>
        <ns0:v>1</ns0:v>
      </ns0:c>
      <ns0:c r="H6" s="3"/>
    </ns0:row>
    <ns0:row r="7" ht="28" customHeight="1">
      <ns0:c r="A7" s="3" t="str">
        <ns0:v>입력 상태</ns0:v>
      </ns0:c>
      <ns0:c r="B7" s="3" t="str">
        <ns0:f>IF(COUNT(B2:B6)&lt;&gt;5,"숫자 확인",IF(OR(B2&lt;&gt;INT(B2),B3&lt;&gt;INT(B3),B6&lt;&gt;INT(B6),B2&lt;1,B3&lt;1,B6&lt;1,B4&lt;0,B5&lt;0,B4&lt;&gt;INT(B4),B5&lt;&gt;INT(B5)),"정수·범위 확인","계산"))</ns0:f>
        <ns0:v>계산</ns0:v>
      </ns0:c>
      <ns0:c r="C7" s="3"/>
      <ns0:c r="D7" s="3" t="str">
        <ns0:v>휴일 하루</ns0:v>
      </ns0:c>
      <ns0:c r="E7" s="3" t="n">
        <ns0:f>IF($B$7="계산",NETWORKDAYS($B$6,$B$6,$B$6),"입력 확인")</ns0:f>
        <ns0:v>0</ns0:v>
      </ns0:c>
      <ns0:c r="F7" s="3" t="n">
        <ns0:v>0</ns0:v>
      </ns0:c>
      <ns0:c r="G7" s="3" t="b">
        <ns0:f>E7=F7</ns0:f>
        <ns0:v>1</ns0:v>
      </ns0:c>
      <ns0:c r="H7" s="3"/>
    </ns0:row>
    <ns0:row r="8" ht="28" customHeight="1">
      <ns0:c r="A8" s="3"/>
      <ns0:c r="B8" s="3"/>
      <ns0:c r="C8" s="3"/>
      <ns0:c r="D8" s="3" t="str">
        <ns0:v>뒤로5업무일</ns0:v>
      </ns0:c>
      <ns0:c r="E8" s="6" t="n">
        <ns0:f>IF($B$7="계산",WORKDAY($B$3,-$B$5,$B$6),"입력 확인")</ns0:f>
        <ns0:v>46227</ns0:v>
      </ns0:c>
      <ns0:c r="F8" s="6" t="n">
        <ns0:v>46227</ns0:v>
      </ns0:c>
      <ns0:c r="G8" s="3" t="b">
        <ns0:f>E8=F8</ns0:f>
        <ns0:v>1</ns0:v>
      </ns0:c>
      <ns0:c r="H8" s="3"/>
    </ns0:row>
    <ns0:row r="9" ht="28" customHeight="1">
      <ns0:c r="A9" s="3"/>
      <ns0:c r="B9" s="3"/>
      <ns0:c r="C9" s="3"/>
      <ns0:c r="D9" s="3" t="str">
        <ns0:v>기간 역순</ns0:v>
      </ns0:c>
      <ns0:c r="E9" s="3" t="n">
        <ns0:f>IF($B$7="계산",NETWORKDAYS($B$3,$B$2,$B$6),"입력 확인")</ns0:f>
        <ns0:v>-22</ns0:v>
      </ns0:c>
      <ns0:c r="F9" s="3" t="n">
        <ns0:v>-22</ns0:v>
      </ns0:c>
      <ns0:c r="G9" s="3" t="b">
        <ns0:f>E9=F9</ns0:f>
        <ns0:v>1</ns0:v>
      </ns0:c>
      <ns0:c r="H9" s="3"/>
    </ns0:row>
    <ns0:row r="10" ht="28" customHeight="1">
      <ns0:c r="A10" s="3"/>
      <ns0:c r="B10" s="3"/>
      <ns0:c r="C10" s="3"/>
      <ns0:c r="D10" s="3" t="str">
        <ns0:v>금·토 휴무</ns0:v>
      </ns0:c>
      <ns0:c r="E10" s="3" t="n">
        <ns0:f>IF($B$7="계산",NETWORKDAYS.INTL($B$2,$B$3,7,$B$6),"입력 확인")</ns0:f>
        <ns0:v>21</ns0:v>
      </ns0:c>
      <ns0:c r="F10" s="3" t="n">
        <ns0:v>21</ns0:v>
      </ns0:c>
      <ns0:c r="G10" s="3" t="b">
        <ns0:f>E10=F10</ns0:f>
        <ns0:v>1</ns0:v>
      </ns0:c>
      <ns0:c r="H10" s="3"/>
    </ns0:row>
    <ns0:row r="11" ht="28" customHeight="1">
      <ns0:c r="A11" s="3"/>
      <ns0:c r="B11" s="3"/>
      <ns0:c r="C11" s="3"/>
      <ns0:c r="D11" s="3" t="str">
        <ns0:v>시작일 포함 납기</ns0:v>
      </ns0:c>
      <ns0:c r="E11" s="3" t="n">
        <ns0:f>IF($B$7="계산",NETWORKDAYS($B$2,E2,$B$6),"입력 확인")</ns0:f>
        <ns0:v>11</ns0:v>
      </ns0:c>
      <ns0:c r="F11" s="3" t="n">
        <ns0:v>11</ns0:v>
      </ns0:c>
      <ns0:c r="G11" s="3" t="b">
        <ns0:f>E11=F11</ns0:f>
        <ns0:v>1</ns0:v>
      </ns0:c>
      <ns0:c r="H11" s="3"/>
    </ns0:row>
    <ns0:row r="12" ht="28" customHeight="1">
      <ns0:c r="A12" s="3"/>
      <ns0:c r="B12" s="3"/>
      <ns0:c r="C12" s="3"/>
      <ns0:c r="D12" s="3" t="str">
        <ns0:v>고정달력 토·일</ns0:v>
      </ns0:c>
      <ns0:c r="E12" s="3" t="n">
        <ns0:f>IF($B$7="계산",SUM('7월달력'!E2:E32),"입력 확인")</ns0:f>
        <ns0:v>22</ns0:v>
      </ns0:c>
      <ns0:c r="F12" s="3" t="n">
        <ns0:v>22</ns0:v>
      </ns0:c>
      <ns0:c r="G12" s="3" t="b">
        <ns0:f>E12=F12</ns0:f>
        <ns0:v>1</ns0:v>
      </ns0:c>
      <ns0:c r="H12" s="3"/>
    </ns0:row>
    <ns0:row r="13" ht="28" customHeight="1">
      <ns0:c r="A13" s="3"/>
      <ns0:c r="B13" s="3"/>
      <ns0:c r="C13" s="3"/>
      <ns0:c r="D13" s="3" t="str">
        <ns0:v>고정달력 금·토</ns0:v>
      </ns0:c>
      <ns0:c r="E13" s="3" t="n">
        <ns0:f>IF($B$7="계산",SUM('7월달력'!F2:F32),"입력 확인")</ns0:f>
        <ns0:v>21</ns0:v>
      </ns0:c>
      <ns0:c r="F13" s="3" t="n">
        <ns0:v>21</ns0:v>
      </ns0:c>
      <ns0:c r="G13" s="3" t="b">
        <ns0:f>E13=F13</ns0:f>
        <ns0:v>1</ns0:v>
      </ns0:c>
      <ns0:c r="H13" s="3"/>
    </ns0:row>
    <ns0:row r="14" ht="28" customHeight="1">
      <ns0:c r="A14" s="3"/>
      <ns0:c r="B14" s="3"/>
      <ns0:c r="C14" s="3"/>
      <ns0:c r="D14" s="3"/>
      <ns0:c r="E14" s="3"/>
      <ns0:c r="F14" s="3"/>
      <ns0:c r="G14" s="3"/>
      <ns0:c r="H14" s="3"/>
    </ns0:row>
    <ns0:row r="15" ht="28" customHeight="1">
      <ns0:c r="A15" s="3"/>
      <ns0:c r="B15" s="3"/>
      <ns0:c r="C15" s="3"/>
      <ns0:c r="D15" s="3"/>
      <ns0:c r="E15" s="3"/>
      <ns0:c r="F15" s="3"/>
      <ns0:c r="G15" s="3"/>
      <ns0:c r="H15" s="3"/>
    </ns0:row>
    <ns0:row r="16" ht="28" customHeight="1">
      <ns0:c r="A16" s="3"/>
      <ns0:c r="B16" s="3"/>
      <ns0:c r="C16" s="3"/>
      <ns0:c r="D16" s="3"/>
      <ns0:c r="E16" s="3"/>
      <ns0:c r="F16" s="3"/>
      <ns0:c r="G16" s="3"/>
      <ns0:c r="H16" s="3"/>
    </ns0:row>
    <ns0:row r="17" ht="40" customHeight="1">
      <ns0:c r="A17" s="8" t="str">
        <ns0:v>휴일은 가상2026-07-15 한 날짜입니다. 공식 공휴일이나 인사 정책이 아닙니다.</ns0:v>
      </ns0:c>
      <ns0:c r="B17" s="8" t="str">
        <ns0:v>휴일은 가상2026-07-15 한 날짜입니다. 공식 공휴일이나 인사 정책이 아닙니다.</ns0:v>
      </ns0:c>
      <ns0:c r="C17" s="8" t="str">
        <ns0:v>휴일은 가상2026-07-15 한 날짜입니다. 공식 공휴일이나 인사 정책이 아닙니다.</ns0:v>
      </ns0:c>
      <ns0:c r="D17" s="8" t="str">
        <ns0:v>휴일은 가상2026-07-15 한 날짜입니다. 공식 공휴일이나 인사 정책이 아닙니다.</ns0:v>
      </ns0:c>
      <ns0:c r="E17" s="8" t="str">
        <ns0:v>휴일은 가상2026-07-15 한 날짜입니다. 공식 공휴일이나 인사 정책이 아닙니다.</ns0:v>
      </ns0:c>
      <ns0:c r="F17" s="8" t="str">
        <ns0:v>휴일은 가상2026-07-15 한 날짜입니다. 공식 공휴일이나 인사 정책이 아닙니다.</ns0:v>
      </ns0:c>
      <ns0:c r="G17" s="8" t="str">
        <ns0:v>휴일은 가상2026-07-15 한 날짜입니다. 공식 공휴일이나 인사 정책이 아닙니다.</ns0:v>
      </ns0:c>
      <ns0:c r="H17" s="8" t="str">
        <ns0:v>휴일은 가상2026-07-15 한 날짜입니다. 공식 공휴일이나 인사 정책이 아닙니다.</ns0:v>
      </ns0:c>
    </ns0:row>
    <ns0:row r="18" ht="40" customHeight="1">
      <ns0:c r="A18" s="8" t="str">
        <ns0:v>달력은2026년7월 고정31행입니다. 기간 변경 시 날짜표도 새로 구성해야 합니다.</ns0:v>
      </ns0:c>
      <ns0:c r="B18" s="8" t="str">
        <ns0:v>달력은2026년7월 고정31행입니다. 기간 변경 시 날짜표도 새로 구성해야 합니다.</ns0:v>
      </ns0:c>
      <ns0:c r="C18" s="8" t="str">
        <ns0:v>달력은2026년7월 고정31행입니다. 기간 변경 시 날짜표도 새로 구성해야 합니다.</ns0:v>
      </ns0:c>
      <ns0:c r="D18" s="8" t="str">
        <ns0:v>달력은2026년7월 고정31행입니다. 기간 변경 시 날짜표도 새로 구성해야 합니다.</ns0:v>
      </ns0:c>
      <ns0:c r="E18" s="8" t="str">
        <ns0:v>달력은2026년7월 고정31행입니다. 기간 변경 시 날짜표도 새로 구성해야 합니다.</ns0:v>
      </ns0:c>
      <ns0:c r="F18" s="8" t="str">
        <ns0:v>달력은2026년7월 고정31행입니다. 기간 변경 시 날짜표도 새로 구성해야 합니다.</ns0:v>
      </ns0:c>
      <ns0:c r="G18" s="8" t="str">
        <ns0:v>달력은2026년7월 고정31행입니다. 기간 변경 시 날짜표도 새로 구성해야 합니다.</ns0:v>
      </ns0:c>
      <ns0:c r="H18" s="8" t="str">
        <ns0:v>달력은2026년7월 고정31행입니다. 기간 변경 시 날짜표도 새로 구성해야 합니다.</ns0:v>
      </ns0:c>
    </ns0:row>
    <ns0:row r="19" ht="40" customHeight="1">
      <ns0:c r="A19" s="8" t="str">
        <ns0:v>https://support.microsoft.com/en-us/excel/functions/workday-function</ns0:v>
      </ns0:c>
      <ns0:c r="B19" s="8" t="str">
        <ns0:v>https://support.microsoft.com/en-us/excel/functions/workday-function</ns0:v>
      </ns0:c>
      <ns0:c r="C19" s="8" t="str">
        <ns0:v>https://support.microsoft.com/en-us/excel/functions/workday-function</ns0:v>
      </ns0:c>
      <ns0:c r="D19" s="8" t="str">
        <ns0:v>https://support.microsoft.com/en-us/excel/functions/workday-function</ns0:v>
      </ns0:c>
      <ns0:c r="E19" s="8" t="str">
        <ns0:v>https://support.microsoft.com/en-us/excel/functions/workday-function</ns0:v>
      </ns0:c>
      <ns0:c r="F19" s="8" t="str">
        <ns0:v>https://support.microsoft.com/en-us/excel/functions/workday-function</ns0:v>
      </ns0:c>
      <ns0:c r="G19" s="8" t="str">
        <ns0:v>https://support.microsoft.com/en-us/excel/functions/workday-function</ns0:v>
      </ns0:c>
      <ns0:c r="H19" s="8" t="str">
        <ns0:v>https://support.microsoft.com/en-us/excel/functions/workday-function</ns0:v>
      </ns0:c>
    </ns0:row>
    <ns0:row r="20" ht="40" customHeight="1">
      <ns0:c r="A20" s="8" t="str">
        <ns0:v>https://support.microsoft.com/en-us/excel/functions/networkdays-function</ns0:v>
      </ns0:c>
      <ns0:c r="B20" s="8" t="str">
        <ns0:v>https://support.microsoft.com/en-us/excel/functions/networkdays-function</ns0:v>
      </ns0:c>
      <ns0:c r="C20" s="8" t="str">
        <ns0:v>https://support.microsoft.com/en-us/excel/functions/networkdays-function</ns0:v>
      </ns0:c>
      <ns0:c r="D20" s="8" t="str">
        <ns0:v>https://support.microsoft.com/en-us/excel/functions/networkdays-function</ns0:v>
      </ns0:c>
      <ns0:c r="E20" s="8" t="str">
        <ns0:v>https://support.microsoft.com/en-us/excel/functions/networkdays-function</ns0:v>
      </ns0:c>
      <ns0:c r="F20" s="8" t="str">
        <ns0:v>https://support.microsoft.com/en-us/excel/functions/networkdays-function</ns0:v>
      </ns0:c>
      <ns0:c r="G20" s="8" t="str">
        <ns0:v>https://support.microsoft.com/en-us/excel/functions/networkdays-function</ns0:v>
      </ns0:c>
      <ns0:c r="H20" s="8" t="str">
        <ns0:v>https://support.microsoft.com/en-us/excel/functions/networkdays-function</ns0:v>
      </ns0:c>
    </ns0:row>
    <ns0:row r="21" ht="40" customHeight="1">
      <ns0:c r="A21" s="8" t="str">
        <ns0:v>https://support.microsoft.com/en-us/excel/functions/networkdays-intl-function</ns0:v>
      </ns0:c>
      <ns0:c r="B21" s="8" t="str">
        <ns0:v>https://support.microsoft.com/en-us/excel/functions/networkdays-intl-function</ns0:v>
      </ns0:c>
      <ns0:c r="C21" s="8" t="str">
        <ns0:v>https://support.microsoft.com/en-us/excel/functions/networkdays-intl-function</ns0:v>
      </ns0:c>
      <ns0:c r="D21" s="8" t="str">
        <ns0:v>https://support.microsoft.com/en-us/excel/functions/networkdays-intl-function</ns0:v>
      </ns0:c>
      <ns0:c r="E21" s="8" t="str">
        <ns0:v>https://support.microsoft.com/en-us/excel/functions/networkdays-intl-function</ns0:v>
      </ns0:c>
      <ns0:c r="F21" s="8" t="str">
        <ns0:v>https://support.microsoft.com/en-us/excel/functions/networkdays-intl-function</ns0:v>
      </ns0:c>
      <ns0:c r="G21" s="8" t="str">
        <ns0:v>https://support.microsoft.com/en-us/excel/functions/networkdays-intl-function</ns0:v>
      </ns0:c>
      <ns0:c r="H21" s="8" t="str">
        <ns0:v>https://support.microsoft.com/en-us/excel/functions/networkdays-intl-function</ns0:v>
      </ns0:c>
    </ns0:row>
    <ns0:row r="22" ht="28" customHeight="1">
      <ns0:c r="A22" s="3"/>
      <ns0:c r="B22" s="3"/>
      <ns0:c r="C22" s="3"/>
      <ns0:c r="D22" s="3"/>
      <ns0:c r="E22" s="3"/>
      <ns0:c r="F22" s="3"/>
      <ns0:c r="G22" s="3"/>
      <ns0:c r="H22" s="3"/>
    </ns0:row>
    <ns0:row r="23" ht="28" customHeight="1">
      <ns0:c r="A23" s="3"/>
      <ns0:c r="B23" s="3"/>
      <ns0:c r="C23" s="3"/>
      <ns0:c r="D23" s="3"/>
      <ns0:c r="E23" s="3"/>
      <ns0:c r="F23" s="3"/>
      <ns0:c r="G23" s="3"/>
      <ns0:c r="H23" s="3"/>
    </ns0:row>
    <ns0:row r="24" ht="28" customHeight="1">
      <ns0:c r="A24" s="3"/>
      <ns0:c r="B24" s="3"/>
      <ns0:c r="C24" s="3"/>
      <ns0:c r="D24" s="3"/>
      <ns0:c r="E24" s="3"/>
      <ns0:c r="F24" s="3"/>
      <ns0:c r="G24" s="3"/>
      <ns0:c r="H24" s="3"/>
    </ns0:row>
    <ns0:row r="25" ht="28" customHeight="1">
      <ns0:c r="A25" s="3"/>
      <ns0:c r="B25" s="3"/>
      <ns0:c r="C25" s="3"/>
      <ns0:c r="D25" s="3"/>
      <ns0:c r="E25" s="3"/>
      <ns0:c r="F25" s="3"/>
      <ns0:c r="G25" s="3"/>
      <ns0:c r="H25" s="3"/>
    </ns0:row>
  </ns0:sheetData>
  <ns0:mergeCells>
    <ns0:mergeCell ref="A17:H17"/>
    <ns0:mergeCell ref="A18:H18"/>
    <ns0:mergeCell ref="A19:H19"/>
    <ns0:mergeCell ref="A20:H20"/>
    <ns0:mergeCell ref="A21:H21"/>
  </ns0:mergeCells>
  <ns0:pageMargins left="0.7" right="0.7" top="0.75" bottom="0.75" header="0.3" footer="0.3"/>
</ns0:worksheet>
</file>

<file path=xl/worksheets/sheet2.xml><?xml version="1.0" encoding="utf-8"?>
<ns0:worksheet xmlns:ns0="http://schemas.openxmlformats.org/spreadsheetml/2006/main">
  <ns0:sheetViews>
    <ns0:sheetView showGridLines="0" workbookViewId="0"/>
  </ns0:sheetViews>
  <ns0:sheetFormatPr defaultRowHeight="15"/>
  <ns0:cols>
    <ns0:col min="1" max="1" width="20" hidden="0" customWidth="1"/>
    <ns0:col min="2" max="2" width="20" hidden="0" customWidth="1"/>
    <ns0:col min="3" max="3" width="20" hidden="0" customWidth="1"/>
    <ns0:col min="4" max="4" width="20" hidden="0" customWidth="1"/>
    <ns0:col min="5" max="5" width="20" hidden="0" customWidth="1"/>
    <ns0:col min="6" max="6" width="20" hidden="0" customWidth="1"/>
  </ns0:cols>
  <ns0:sheetData>
    <ns0:row r="1" ht="42" customHeight="1">
      <ns0:c r="A1" s="5" t="str">
        <ns0:v>가상 날짜</ns0:v>
      </ns0:c>
      <ns0:c r="B1" s="5" t="str">
        <ns0:v>월=1 요일</ns0:v>
      </ns0:c>
      <ns0:c r="C1" s="5" t="str">
        <ns0:v>토·일 제외</ns0:v>
      </ns0:c>
      <ns0:c r="D1" s="5" t="str">
        <ns0:v>휴일 제외</ns0:v>
      </ns0:c>
      <ns0:c r="E1" s="5" t="str">
        <ns0:v>토·일 업무</ns0:v>
      </ns0:c>
      <ns0:c r="F1" s="5" t="str">
        <ns0:v>금·토 업무</ns0:v>
      </ns0:c>
    </ns0:row>
    <ns0:row r="2" ht="28" customHeight="1">
      <ns0:c r="A2" s="6" t="n">
        <ns0:v>46204</ns0:v>
      </ns0:c>
      <ns0:c r="B2" s="3" t="n">
        <ns0:f>WEEKDAY(A2,2)</ns0:f>
        <ns0:v>3</ns0:v>
      </ns0:c>
      <ns0:c r="C2" s="3" t="n">
        <ns0:f>IF(B2&gt;=6,1,0)</ns0:f>
        <ns0:v>0</ns0:v>
      </ns0:c>
      <ns0:c r="D2" s="3" t="n">
        <ns0:f>IF(A2='업무일'!$B$6,1,0)</ns0:f>
        <ns0:v>0</ns0:v>
      </ns0:c>
      <ns0:c r="E2" s="3" t="n">
        <ns0:f>IF(OR(C2=1,D2=1),0,1)</ns0:f>
        <ns0:v>1</ns0:v>
      </ns0:c>
      <ns0:c r="F2" s="3" t="n">
        <ns0:f>IF(OR(B2=5,B2=6,D2=1),0,1)</ns0:f>
        <ns0:v>1</ns0:v>
      </ns0:c>
    </ns0:row>
    <ns0:row r="3" ht="28" customHeight="1">
      <ns0:c r="A3" s="6" t="n">
        <ns0:v>46205</ns0:v>
      </ns0:c>
      <ns0:c r="B3" s="3" t="n">
        <ns0:f>WEEKDAY(A3,2)</ns0:f>
        <ns0:v>4</ns0:v>
      </ns0:c>
      <ns0:c r="C3" s="3" t="n">
        <ns0:f>IF(B3&gt;=6,1,0)</ns0:f>
        <ns0:v>0</ns0:v>
      </ns0:c>
      <ns0:c r="D3" s="3" t="n">
        <ns0:f>IF(A3='업무일'!$B$6,1,0)</ns0:f>
        <ns0:v>0</ns0:v>
      </ns0:c>
      <ns0:c r="E3" s="3" t="n">
        <ns0:f>IF(OR(C3=1,D3=1),0,1)</ns0:f>
        <ns0:v>1</ns0:v>
      </ns0:c>
      <ns0:c r="F3" s="3" t="n">
        <ns0:f>IF(OR(B3=5,B3=6,D3=1),0,1)</ns0:f>
        <ns0:v>1</ns0:v>
      </ns0:c>
    </ns0:row>
    <ns0:row r="4" ht="28" customHeight="1">
      <ns0:c r="A4" s="6" t="n">
        <ns0:v>46206</ns0:v>
      </ns0:c>
      <ns0:c r="B4" s="3" t="n">
        <ns0:f>WEEKDAY(A4,2)</ns0:f>
        <ns0:v>5</ns0:v>
      </ns0:c>
      <ns0:c r="C4" s="3" t="n">
        <ns0:f>IF(B4&gt;=6,1,0)</ns0:f>
        <ns0:v>0</ns0:v>
      </ns0:c>
      <ns0:c r="D4" s="3" t="n">
        <ns0:f>IF(A4='업무일'!$B$6,1,0)</ns0:f>
        <ns0:v>0</ns0:v>
      </ns0:c>
      <ns0:c r="E4" s="3" t="n">
        <ns0:f>IF(OR(C4=1,D4=1),0,1)</ns0:f>
        <ns0:v>1</ns0:v>
      </ns0:c>
      <ns0:c r="F4" s="3" t="n">
        <ns0:f>IF(OR(B4=5,B4=6,D4=1),0,1)</ns0:f>
        <ns0:v>0</ns0:v>
      </ns0:c>
    </ns0:row>
    <ns0:row r="5" ht="28" customHeight="1">
      <ns0:c r="A5" s="6" t="n">
        <ns0:v>46207</ns0:v>
      </ns0:c>
      <ns0:c r="B5" s="3" t="n">
        <ns0:f>WEEKDAY(A5,2)</ns0:f>
        <ns0:v>6</ns0:v>
      </ns0:c>
      <ns0:c r="C5" s="3" t="n">
        <ns0:f>IF(B5&gt;=6,1,0)</ns0:f>
        <ns0:v>1</ns0:v>
      </ns0:c>
      <ns0:c r="D5" s="3" t="n">
        <ns0:f>IF(A5='업무일'!$B$6,1,0)</ns0:f>
        <ns0:v>0</ns0:v>
      </ns0:c>
      <ns0:c r="E5" s="3" t="n">
        <ns0:f>IF(OR(C5=1,D5=1),0,1)</ns0:f>
        <ns0:v>0</ns0:v>
      </ns0:c>
      <ns0:c r="F5" s="3" t="n">
        <ns0:f>IF(OR(B5=5,B5=6,D5=1),0,1)</ns0:f>
        <ns0:v>0</ns0:v>
      </ns0:c>
    </ns0:row>
    <ns0:row r="6" ht="28" customHeight="1">
      <ns0:c r="A6" s="6" t="n">
        <ns0:v>46208</ns0:v>
      </ns0:c>
      <ns0:c r="B6" s="3" t="n">
        <ns0:f>WEEKDAY(A6,2)</ns0:f>
        <ns0:v>7</ns0:v>
      </ns0:c>
      <ns0:c r="C6" s="3" t="n">
        <ns0:f>IF(B6&gt;=6,1,0)</ns0:f>
        <ns0:v>1</ns0:v>
      </ns0:c>
      <ns0:c r="D6" s="3" t="n">
        <ns0:f>IF(A6='업무일'!$B$6,1,0)</ns0:f>
        <ns0:v>0</ns0:v>
      </ns0:c>
      <ns0:c r="E6" s="3" t="n">
        <ns0:f>IF(OR(C6=1,D6=1),0,1)</ns0:f>
        <ns0:v>0</ns0:v>
      </ns0:c>
      <ns0:c r="F6" s="3" t="n">
        <ns0:f>IF(OR(B6=5,B6=6,D6=1),0,1)</ns0:f>
        <ns0:v>1</ns0:v>
      </ns0:c>
    </ns0:row>
    <ns0:row r="7" ht="28" customHeight="1">
      <ns0:c r="A7" s="6" t="n">
        <ns0:v>46209</ns0:v>
      </ns0:c>
      <ns0:c r="B7" s="3" t="n">
        <ns0:f>WEEKDAY(A7,2)</ns0:f>
        <ns0:v>1</ns0:v>
      </ns0:c>
      <ns0:c r="C7" s="3" t="n">
        <ns0:f>IF(B7&gt;=6,1,0)</ns0:f>
        <ns0:v>0</ns0:v>
      </ns0:c>
      <ns0:c r="D7" s="3" t="n">
        <ns0:f>IF(A7='업무일'!$B$6,1,0)</ns0:f>
        <ns0:v>0</ns0:v>
      </ns0:c>
      <ns0:c r="E7" s="3" t="n">
        <ns0:f>IF(OR(C7=1,D7=1),0,1)</ns0:f>
        <ns0:v>1</ns0:v>
      </ns0:c>
      <ns0:c r="F7" s="3" t="n">
        <ns0:f>IF(OR(B7=5,B7=6,D7=1),0,1)</ns0:f>
        <ns0:v>1</ns0:v>
      </ns0:c>
    </ns0:row>
    <ns0:row r="8" ht="28" customHeight="1">
      <ns0:c r="A8" s="6" t="n">
        <ns0:v>46210</ns0:v>
      </ns0:c>
      <ns0:c r="B8" s="3" t="n">
        <ns0:f>WEEKDAY(A8,2)</ns0:f>
        <ns0:v>2</ns0:v>
      </ns0:c>
      <ns0:c r="C8" s="3" t="n">
        <ns0:f>IF(B8&gt;=6,1,0)</ns0:f>
        <ns0:v>0</ns0:v>
      </ns0:c>
      <ns0:c r="D8" s="3" t="n">
        <ns0:f>IF(A8='업무일'!$B$6,1,0)</ns0:f>
        <ns0:v>0</ns0:v>
      </ns0:c>
      <ns0:c r="E8" s="3" t="n">
        <ns0:f>IF(OR(C8=1,D8=1),0,1)</ns0:f>
        <ns0:v>1</ns0:v>
      </ns0:c>
      <ns0:c r="F8" s="3" t="n">
        <ns0:f>IF(OR(B8=5,B8=6,D8=1),0,1)</ns0:f>
        <ns0:v>1</ns0:v>
      </ns0:c>
    </ns0:row>
    <ns0:row r="9" ht="28" customHeight="1">
      <ns0:c r="A9" s="6" t="n">
        <ns0:v>46211</ns0:v>
      </ns0:c>
      <ns0:c r="B9" s="3" t="n">
        <ns0:f>WEEKDAY(A9,2)</ns0:f>
        <ns0:v>3</ns0:v>
      </ns0:c>
      <ns0:c r="C9" s="3" t="n">
        <ns0:f>IF(B9&gt;=6,1,0)</ns0:f>
        <ns0:v>0</ns0:v>
      </ns0:c>
      <ns0:c r="D9" s="3" t="n">
        <ns0:f>IF(A9='업무일'!$B$6,1,0)</ns0:f>
        <ns0:v>0</ns0:v>
      </ns0:c>
      <ns0:c r="E9" s="3" t="n">
        <ns0:f>IF(OR(C9=1,D9=1),0,1)</ns0:f>
        <ns0:v>1</ns0:v>
      </ns0:c>
      <ns0:c r="F9" s="3" t="n">
        <ns0:f>IF(OR(B9=5,B9=6,D9=1),0,1)</ns0:f>
        <ns0:v>1</ns0:v>
      </ns0:c>
    </ns0:row>
    <ns0:row r="10" ht="28" customHeight="1">
      <ns0:c r="A10" s="6" t="n">
        <ns0:v>46212</ns0:v>
      </ns0:c>
      <ns0:c r="B10" s="3" t="n">
        <ns0:f>WEEKDAY(A10,2)</ns0:f>
        <ns0:v>4</ns0:v>
      </ns0:c>
      <ns0:c r="C10" s="3" t="n">
        <ns0:f>IF(B10&gt;=6,1,0)</ns0:f>
        <ns0:v>0</ns0:v>
      </ns0:c>
      <ns0:c r="D10" s="3" t="n">
        <ns0:f>IF(A10='업무일'!$B$6,1,0)</ns0:f>
        <ns0:v>0</ns0:v>
      </ns0:c>
      <ns0:c r="E10" s="3" t="n">
        <ns0:f>IF(OR(C10=1,D10=1),0,1)</ns0:f>
        <ns0:v>1</ns0:v>
      </ns0:c>
      <ns0:c r="F10" s="3" t="n">
        <ns0:f>IF(OR(B10=5,B10=6,D10=1),0,1)</ns0:f>
        <ns0:v>1</ns0:v>
      </ns0:c>
    </ns0:row>
    <ns0:row r="11" ht="28" customHeight="1">
      <ns0:c r="A11" s="6" t="n">
        <ns0:v>46213</ns0:v>
      </ns0:c>
      <ns0:c r="B11" s="3" t="n">
        <ns0:f>WEEKDAY(A11,2)</ns0:f>
        <ns0:v>5</ns0:v>
      </ns0:c>
      <ns0:c r="C11" s="3" t="n">
        <ns0:f>IF(B11&gt;=6,1,0)</ns0:f>
        <ns0:v>0</ns0:v>
      </ns0:c>
      <ns0:c r="D11" s="3" t="n">
        <ns0:f>IF(A11='업무일'!$B$6,1,0)</ns0:f>
        <ns0:v>0</ns0:v>
      </ns0:c>
      <ns0:c r="E11" s="3" t="n">
        <ns0:f>IF(OR(C11=1,D11=1),0,1)</ns0:f>
        <ns0:v>1</ns0:v>
      </ns0:c>
      <ns0:c r="F11" s="3" t="n">
        <ns0:f>IF(OR(B11=5,B11=6,D11=1),0,1)</ns0:f>
        <ns0:v>0</ns0:v>
      </ns0:c>
    </ns0:row>
    <ns0:row r="12" ht="28" customHeight="1">
      <ns0:c r="A12" s="6" t="n">
        <ns0:v>46214</ns0:v>
      </ns0:c>
      <ns0:c r="B12" s="3" t="n">
        <ns0:f>WEEKDAY(A12,2)</ns0:f>
        <ns0:v>6</ns0:v>
      </ns0:c>
      <ns0:c r="C12" s="3" t="n">
        <ns0:f>IF(B12&gt;=6,1,0)</ns0:f>
        <ns0:v>1</ns0:v>
      </ns0:c>
      <ns0:c r="D12" s="3" t="n">
        <ns0:f>IF(A12='업무일'!$B$6,1,0)</ns0:f>
        <ns0:v>0</ns0:v>
      </ns0:c>
      <ns0:c r="E12" s="3" t="n">
        <ns0:f>IF(OR(C12=1,D12=1),0,1)</ns0:f>
        <ns0:v>0</ns0:v>
      </ns0:c>
      <ns0:c r="F12" s="3" t="n">
        <ns0:f>IF(OR(B12=5,B12=6,D12=1),0,1)</ns0:f>
        <ns0:v>0</ns0:v>
      </ns0:c>
    </ns0:row>
    <ns0:row r="13" ht="28" customHeight="1">
      <ns0:c r="A13" s="6" t="n">
        <ns0:v>46215</ns0:v>
      </ns0:c>
      <ns0:c r="B13" s="3" t="n">
        <ns0:f>WEEKDAY(A13,2)</ns0:f>
        <ns0:v>7</ns0:v>
      </ns0:c>
      <ns0:c r="C13" s="3" t="n">
        <ns0:f>IF(B13&gt;=6,1,0)</ns0:f>
        <ns0:v>1</ns0:v>
      </ns0:c>
      <ns0:c r="D13" s="3" t="n">
        <ns0:f>IF(A13='업무일'!$B$6,1,0)</ns0:f>
        <ns0:v>0</ns0:v>
      </ns0:c>
      <ns0:c r="E13" s="3" t="n">
        <ns0:f>IF(OR(C13=1,D13=1),0,1)</ns0:f>
        <ns0:v>0</ns0:v>
      </ns0:c>
      <ns0:c r="F13" s="3" t="n">
        <ns0:f>IF(OR(B13=5,B13=6,D13=1),0,1)</ns0:f>
        <ns0:v>1</ns0:v>
      </ns0:c>
    </ns0:row>
    <ns0:row r="14" ht="28" customHeight="1">
      <ns0:c r="A14" s="6" t="n">
        <ns0:v>46216</ns0:v>
      </ns0:c>
      <ns0:c r="B14" s="3" t="n">
        <ns0:f>WEEKDAY(A14,2)</ns0:f>
        <ns0:v>1</ns0:v>
      </ns0:c>
      <ns0:c r="C14" s="3" t="n">
        <ns0:f>IF(B14&gt;=6,1,0)</ns0:f>
        <ns0:v>0</ns0:v>
      </ns0:c>
      <ns0:c r="D14" s="3" t="n">
        <ns0:f>IF(A14='업무일'!$B$6,1,0)</ns0:f>
        <ns0:v>0</ns0:v>
      </ns0:c>
      <ns0:c r="E14" s="3" t="n">
        <ns0:f>IF(OR(C14=1,D14=1),0,1)</ns0:f>
        <ns0:v>1</ns0:v>
      </ns0:c>
      <ns0:c r="F14" s="3" t="n">
        <ns0:f>IF(OR(B14=5,B14=6,D14=1),0,1)</ns0:f>
        <ns0:v>1</ns0:v>
      </ns0:c>
    </ns0:row>
    <ns0:row r="15" ht="28" customHeight="1">
      <ns0:c r="A15" s="6" t="n">
        <ns0:v>46217</ns0:v>
      </ns0:c>
      <ns0:c r="B15" s="3" t="n">
        <ns0:f>WEEKDAY(A15,2)</ns0:f>
        <ns0:v>2</ns0:v>
      </ns0:c>
      <ns0:c r="C15" s="3" t="n">
        <ns0:f>IF(B15&gt;=6,1,0)</ns0:f>
        <ns0:v>0</ns0:v>
      </ns0:c>
      <ns0:c r="D15" s="3" t="n">
        <ns0:f>IF(A15='업무일'!$B$6,1,0)</ns0:f>
        <ns0:v>0</ns0:v>
      </ns0:c>
      <ns0:c r="E15" s="3" t="n">
        <ns0:f>IF(OR(C15=1,D15=1),0,1)</ns0:f>
        <ns0:v>1</ns0:v>
      </ns0:c>
      <ns0:c r="F15" s="3" t="n">
        <ns0:f>IF(OR(B15=5,B15=6,D15=1),0,1)</ns0:f>
        <ns0:v>1</ns0:v>
      </ns0:c>
    </ns0:row>
    <ns0:row r="16" ht="28" customHeight="1">
      <ns0:c r="A16" s="6" t="n">
        <ns0:v>46218</ns0:v>
      </ns0:c>
      <ns0:c r="B16" s="3" t="n">
        <ns0:f>WEEKDAY(A16,2)</ns0:f>
        <ns0:v>3</ns0:v>
      </ns0:c>
      <ns0:c r="C16" s="3" t="n">
        <ns0:f>IF(B16&gt;=6,1,0)</ns0:f>
        <ns0:v>0</ns0:v>
      </ns0:c>
      <ns0:c r="D16" s="3" t="n">
        <ns0:f>IF(A16='업무일'!$B$6,1,0)</ns0:f>
        <ns0:v>1</ns0:v>
      </ns0:c>
      <ns0:c r="E16" s="3" t="n">
        <ns0:f>IF(OR(C16=1,D16=1),0,1)</ns0:f>
        <ns0:v>0</ns0:v>
      </ns0:c>
      <ns0:c r="F16" s="3" t="n">
        <ns0:f>IF(OR(B16=5,B16=6,D16=1),0,1)</ns0:f>
        <ns0:v>0</ns0:v>
      </ns0:c>
    </ns0:row>
    <ns0:row r="17" ht="28" customHeight="1">
      <ns0:c r="A17" s="6" t="n">
        <ns0:v>46219</ns0:v>
      </ns0:c>
      <ns0:c r="B17" s="3" t="n">
        <ns0:f>WEEKDAY(A17,2)</ns0:f>
        <ns0:v>4</ns0:v>
      </ns0:c>
      <ns0:c r="C17" s="3" t="n">
        <ns0:f>IF(B17&gt;=6,1,0)</ns0:f>
        <ns0:v>0</ns0:v>
      </ns0:c>
      <ns0:c r="D17" s="3" t="n">
        <ns0:f>IF(A17='업무일'!$B$6,1,0)</ns0:f>
        <ns0:v>0</ns0:v>
      </ns0:c>
      <ns0:c r="E17" s="3" t="n">
        <ns0:f>IF(OR(C17=1,D17=1),0,1)</ns0:f>
        <ns0:v>1</ns0:v>
      </ns0:c>
      <ns0:c r="F17" s="3" t="n">
        <ns0:f>IF(OR(B17=5,B17=6,D17=1),0,1)</ns0:f>
        <ns0:v>1</ns0:v>
      </ns0:c>
    </ns0:row>
    <ns0:row r="18" ht="28" customHeight="1">
      <ns0:c r="A18" s="6" t="n">
        <ns0:v>46220</ns0:v>
      </ns0:c>
      <ns0:c r="B18" s="3" t="n">
        <ns0:f>WEEKDAY(A18,2)</ns0:f>
        <ns0:v>5</ns0:v>
      </ns0:c>
      <ns0:c r="C18" s="3" t="n">
        <ns0:f>IF(B18&gt;=6,1,0)</ns0:f>
        <ns0:v>0</ns0:v>
      </ns0:c>
      <ns0:c r="D18" s="3" t="n">
        <ns0:f>IF(A18='업무일'!$B$6,1,0)</ns0:f>
        <ns0:v>0</ns0:v>
      </ns0:c>
      <ns0:c r="E18" s="3" t="n">
        <ns0:f>IF(OR(C18=1,D18=1),0,1)</ns0:f>
        <ns0:v>1</ns0:v>
      </ns0:c>
      <ns0:c r="F18" s="3" t="n">
        <ns0:f>IF(OR(B18=5,B18=6,D18=1),0,1)</ns0:f>
        <ns0:v>0</ns0:v>
      </ns0:c>
    </ns0:row>
    <ns0:row r="19" ht="28" customHeight="1">
      <ns0:c r="A19" s="6" t="n">
        <ns0:v>46221</ns0:v>
      </ns0:c>
      <ns0:c r="B19" s="3" t="n">
        <ns0:f>WEEKDAY(A19,2)</ns0:f>
        <ns0:v>6</ns0:v>
      </ns0:c>
      <ns0:c r="C19" s="3" t="n">
        <ns0:f>IF(B19&gt;=6,1,0)</ns0:f>
        <ns0:v>1</ns0:v>
      </ns0:c>
      <ns0:c r="D19" s="3" t="n">
        <ns0:f>IF(A19='업무일'!$B$6,1,0)</ns0:f>
        <ns0:v>0</ns0:v>
      </ns0:c>
      <ns0:c r="E19" s="3" t="n">
        <ns0:f>IF(OR(C19=1,D19=1),0,1)</ns0:f>
        <ns0:v>0</ns0:v>
      </ns0:c>
      <ns0:c r="F19" s="3" t="n">
        <ns0:f>IF(OR(B19=5,B19=6,D19=1),0,1)</ns0:f>
        <ns0:v>0</ns0:v>
      </ns0:c>
    </ns0:row>
    <ns0:row r="20" ht="28" customHeight="1">
      <ns0:c r="A20" s="6" t="n">
        <ns0:v>46222</ns0:v>
      </ns0:c>
      <ns0:c r="B20" s="3" t="n">
        <ns0:f>WEEKDAY(A20,2)</ns0:f>
        <ns0:v>7</ns0:v>
      </ns0:c>
      <ns0:c r="C20" s="3" t="n">
        <ns0:f>IF(B20&gt;=6,1,0)</ns0:f>
        <ns0:v>1</ns0:v>
      </ns0:c>
      <ns0:c r="D20" s="3" t="n">
        <ns0:f>IF(A20='업무일'!$B$6,1,0)</ns0:f>
        <ns0:v>0</ns0:v>
      </ns0:c>
      <ns0:c r="E20" s="3" t="n">
        <ns0:f>IF(OR(C20=1,D20=1),0,1)</ns0:f>
        <ns0:v>0</ns0:v>
      </ns0:c>
      <ns0:c r="F20" s="3" t="n">
        <ns0:f>IF(OR(B20=5,B20=6,D20=1),0,1)</ns0:f>
        <ns0:v>1</ns0:v>
      </ns0:c>
    </ns0:row>
    <ns0:row r="21" ht="28" customHeight="1">
      <ns0:c r="A21" s="6" t="n">
        <ns0:v>46223</ns0:v>
      </ns0:c>
      <ns0:c r="B21" s="3" t="n">
        <ns0:f>WEEKDAY(A21,2)</ns0:f>
        <ns0:v>1</ns0:v>
      </ns0:c>
      <ns0:c r="C21" s="3" t="n">
        <ns0:f>IF(B21&gt;=6,1,0)</ns0:f>
        <ns0:v>0</ns0:v>
      </ns0:c>
      <ns0:c r="D21" s="3" t="n">
        <ns0:f>IF(A21='업무일'!$B$6,1,0)</ns0:f>
        <ns0:v>0</ns0:v>
      </ns0:c>
      <ns0:c r="E21" s="3" t="n">
        <ns0:f>IF(OR(C21=1,D21=1),0,1)</ns0:f>
        <ns0:v>1</ns0:v>
      </ns0:c>
      <ns0:c r="F21" s="3" t="n">
        <ns0:f>IF(OR(B21=5,B21=6,D21=1),0,1)</ns0:f>
        <ns0:v>1</ns0:v>
      </ns0:c>
    </ns0:row>
    <ns0:row r="22" ht="28" customHeight="1">
      <ns0:c r="A22" s="6" t="n">
        <ns0:v>46224</ns0:v>
      </ns0:c>
      <ns0:c r="B22" s="3" t="n">
        <ns0:f>WEEKDAY(A22,2)</ns0:f>
        <ns0:v>2</ns0:v>
      </ns0:c>
      <ns0:c r="C22" s="3" t="n">
        <ns0:f>IF(B22&gt;=6,1,0)</ns0:f>
        <ns0:v>0</ns0:v>
      </ns0:c>
      <ns0:c r="D22" s="3" t="n">
        <ns0:f>IF(A22='업무일'!$B$6,1,0)</ns0:f>
        <ns0:v>0</ns0:v>
      </ns0:c>
      <ns0:c r="E22" s="3" t="n">
        <ns0:f>IF(OR(C22=1,D22=1),0,1)</ns0:f>
        <ns0:v>1</ns0:v>
      </ns0:c>
      <ns0:c r="F22" s="3" t="n">
        <ns0:f>IF(OR(B22=5,B22=6,D22=1),0,1)</ns0:f>
        <ns0:v>1</ns0:v>
      </ns0:c>
    </ns0:row>
    <ns0:row r="23" ht="28" customHeight="1">
      <ns0:c r="A23" s="6" t="n">
        <ns0:v>46225</ns0:v>
      </ns0:c>
      <ns0:c r="B23" s="3" t="n">
        <ns0:f>WEEKDAY(A23,2)</ns0:f>
        <ns0:v>3</ns0:v>
      </ns0:c>
      <ns0:c r="C23" s="3" t="n">
        <ns0:f>IF(B23&gt;=6,1,0)</ns0:f>
        <ns0:v>0</ns0:v>
      </ns0:c>
      <ns0:c r="D23" s="3" t="n">
        <ns0:f>IF(A23='업무일'!$B$6,1,0)</ns0:f>
        <ns0:v>0</ns0:v>
      </ns0:c>
      <ns0:c r="E23" s="3" t="n">
        <ns0:f>IF(OR(C23=1,D23=1),0,1)</ns0:f>
        <ns0:v>1</ns0:v>
      </ns0:c>
      <ns0:c r="F23" s="3" t="n">
        <ns0:f>IF(OR(B23=5,B23=6,D23=1),0,1)</ns0:f>
        <ns0:v>1</ns0:v>
      </ns0:c>
    </ns0:row>
    <ns0:row r="24" ht="28" customHeight="1">
      <ns0:c r="A24" s="6" t="n">
        <ns0:v>46226</ns0:v>
      </ns0:c>
      <ns0:c r="B24" s="3" t="n">
        <ns0:f>WEEKDAY(A24,2)</ns0:f>
        <ns0:v>4</ns0:v>
      </ns0:c>
      <ns0:c r="C24" s="3" t="n">
        <ns0:f>IF(B24&gt;=6,1,0)</ns0:f>
        <ns0:v>0</ns0:v>
      </ns0:c>
      <ns0:c r="D24" s="3" t="n">
        <ns0:f>IF(A24='업무일'!$B$6,1,0)</ns0:f>
        <ns0:v>0</ns0:v>
      </ns0:c>
      <ns0:c r="E24" s="3" t="n">
        <ns0:f>IF(OR(C24=1,D24=1),0,1)</ns0:f>
        <ns0:v>1</ns0:v>
      </ns0:c>
      <ns0:c r="F24" s="3" t="n">
        <ns0:f>IF(OR(B24=5,B24=6,D24=1),0,1)</ns0:f>
        <ns0:v>1</ns0:v>
      </ns0:c>
    </ns0:row>
    <ns0:row r="25" ht="28" customHeight="1">
      <ns0:c r="A25" s="6" t="n">
        <ns0:v>46227</ns0:v>
      </ns0:c>
      <ns0:c r="B25" s="3" t="n">
        <ns0:f>WEEKDAY(A25,2)</ns0:f>
        <ns0:v>5</ns0:v>
      </ns0:c>
      <ns0:c r="C25" s="3" t="n">
        <ns0:f>IF(B25&gt;=6,1,0)</ns0:f>
        <ns0:v>0</ns0:v>
      </ns0:c>
      <ns0:c r="D25" s="3" t="n">
        <ns0:f>IF(A25='업무일'!$B$6,1,0)</ns0:f>
        <ns0:v>0</ns0:v>
      </ns0:c>
      <ns0:c r="E25" s="3" t="n">
        <ns0:f>IF(OR(C25=1,D25=1),0,1)</ns0:f>
        <ns0:v>1</ns0:v>
      </ns0:c>
      <ns0:c r="F25" s="3" t="n">
        <ns0:f>IF(OR(B25=5,B25=6,D25=1),0,1)</ns0:f>
        <ns0:v>0</ns0:v>
      </ns0:c>
    </ns0:row>
    <ns0:row r="26" ht="28" customHeight="1">
      <ns0:c r="A26" s="6" t="n">
        <ns0:v>46228</ns0:v>
      </ns0:c>
      <ns0:c r="B26" s="3" t="n">
        <ns0:f>WEEKDAY(A26,2)</ns0:f>
        <ns0:v>6</ns0:v>
      </ns0:c>
      <ns0:c r="C26" s="3" t="n">
        <ns0:f>IF(B26&gt;=6,1,0)</ns0:f>
        <ns0:v>1</ns0:v>
      </ns0:c>
      <ns0:c r="D26" s="3" t="n">
        <ns0:f>IF(A26='업무일'!$B$6,1,0)</ns0:f>
        <ns0:v>0</ns0:v>
      </ns0:c>
      <ns0:c r="E26" s="3" t="n">
        <ns0:f>IF(OR(C26=1,D26=1),0,1)</ns0:f>
        <ns0:v>0</ns0:v>
      </ns0:c>
      <ns0:c r="F26" s="3" t="n">
        <ns0:f>IF(OR(B26=5,B26=6,D26=1),0,1)</ns0:f>
        <ns0:v>0</ns0:v>
      </ns0:c>
    </ns0:row>
    <ns0:row r="27" ht="28" customHeight="1">
      <ns0:c r="A27" s="6" t="n">
        <ns0:v>46229</ns0:v>
      </ns0:c>
      <ns0:c r="B27" s="3" t="n">
        <ns0:f>WEEKDAY(A27,2)</ns0:f>
        <ns0:v>7</ns0:v>
      </ns0:c>
      <ns0:c r="C27" s="3" t="n">
        <ns0:f>IF(B27&gt;=6,1,0)</ns0:f>
        <ns0:v>1</ns0:v>
      </ns0:c>
      <ns0:c r="D27" s="3" t="n">
        <ns0:f>IF(A27='업무일'!$B$6,1,0)</ns0:f>
        <ns0:v>0</ns0:v>
      </ns0:c>
      <ns0:c r="E27" s="3" t="n">
        <ns0:f>IF(OR(C27=1,D27=1),0,1)</ns0:f>
        <ns0:v>0</ns0:v>
      </ns0:c>
      <ns0:c r="F27" s="3" t="n">
        <ns0:f>IF(OR(B27=5,B27=6,D27=1),0,1)</ns0:f>
        <ns0:v>1</ns0:v>
      </ns0:c>
    </ns0:row>
    <ns0:row r="28" ht="28" customHeight="1">
      <ns0:c r="A28" s="6" t="n">
        <ns0:v>46230</ns0:v>
      </ns0:c>
      <ns0:c r="B28" s="3" t="n">
        <ns0:f>WEEKDAY(A28,2)</ns0:f>
        <ns0:v>1</ns0:v>
      </ns0:c>
      <ns0:c r="C28" s="3" t="n">
        <ns0:f>IF(B28&gt;=6,1,0)</ns0:f>
        <ns0:v>0</ns0:v>
      </ns0:c>
      <ns0:c r="D28" s="3" t="n">
        <ns0:f>IF(A28='업무일'!$B$6,1,0)</ns0:f>
        <ns0:v>0</ns0:v>
      </ns0:c>
      <ns0:c r="E28" s="3" t="n">
        <ns0:f>IF(OR(C28=1,D28=1),0,1)</ns0:f>
        <ns0:v>1</ns0:v>
      </ns0:c>
      <ns0:c r="F28" s="3" t="n">
        <ns0:f>IF(OR(B28=5,B28=6,D28=1),0,1)</ns0:f>
        <ns0:v>1</ns0:v>
      </ns0:c>
    </ns0:row>
    <ns0:row r="29" ht="28" customHeight="1">
      <ns0:c r="A29" s="6" t="n">
        <ns0:v>46231</ns0:v>
      </ns0:c>
      <ns0:c r="B29" s="3" t="n">
        <ns0:f>WEEKDAY(A29,2)</ns0:f>
        <ns0:v>2</ns0:v>
      </ns0:c>
      <ns0:c r="C29" s="3" t="n">
        <ns0:f>IF(B29&gt;=6,1,0)</ns0:f>
        <ns0:v>0</ns0:v>
      </ns0:c>
      <ns0:c r="D29" s="3" t="n">
        <ns0:f>IF(A29='업무일'!$B$6,1,0)</ns0:f>
        <ns0:v>0</ns0:v>
      </ns0:c>
      <ns0:c r="E29" s="3" t="n">
        <ns0:f>IF(OR(C29=1,D29=1),0,1)</ns0:f>
        <ns0:v>1</ns0:v>
      </ns0:c>
      <ns0:c r="F29" s="3" t="n">
        <ns0:f>IF(OR(B29=5,B29=6,D29=1),0,1)</ns0:f>
        <ns0:v>1</ns0:v>
      </ns0:c>
    </ns0:row>
    <ns0:row r="30" ht="28" customHeight="1">
      <ns0:c r="A30" s="6" t="n">
        <ns0:v>46232</ns0:v>
      </ns0:c>
      <ns0:c r="B30" s="3" t="n">
        <ns0:f>WEEKDAY(A30,2)</ns0:f>
        <ns0:v>3</ns0:v>
      </ns0:c>
      <ns0:c r="C30" s="3" t="n">
        <ns0:f>IF(B30&gt;=6,1,0)</ns0:f>
        <ns0:v>0</ns0:v>
      </ns0:c>
      <ns0:c r="D30" s="3" t="n">
        <ns0:f>IF(A30='업무일'!$B$6,1,0)</ns0:f>
        <ns0:v>0</ns0:v>
      </ns0:c>
      <ns0:c r="E30" s="3" t="n">
        <ns0:f>IF(OR(C30=1,D30=1),0,1)</ns0:f>
        <ns0:v>1</ns0:v>
      </ns0:c>
      <ns0:c r="F30" s="3" t="n">
        <ns0:f>IF(OR(B30=5,B30=6,D30=1),0,1)</ns0:f>
        <ns0:v>1</ns0:v>
      </ns0:c>
    </ns0:row>
    <ns0:row r="31" ht="28" customHeight="1">
      <ns0:c r="A31" s="6" t="n">
        <ns0:v>46233</ns0:v>
      </ns0:c>
      <ns0:c r="B31" s="3" t="n">
        <ns0:f>WEEKDAY(A31,2)</ns0:f>
        <ns0:v>4</ns0:v>
      </ns0:c>
      <ns0:c r="C31" s="3" t="n">
        <ns0:f>IF(B31&gt;=6,1,0)</ns0:f>
        <ns0:v>0</ns0:v>
      </ns0:c>
      <ns0:c r="D31" s="3" t="n">
        <ns0:f>IF(A31='업무일'!$B$6,1,0)</ns0:f>
        <ns0:v>0</ns0:v>
      </ns0:c>
      <ns0:c r="E31" s="3" t="n">
        <ns0:f>IF(OR(C31=1,D31=1),0,1)</ns0:f>
        <ns0:v>1</ns0:v>
      </ns0:c>
      <ns0:c r="F31" s="3" t="n">
        <ns0:f>IF(OR(B31=5,B31=6,D31=1),0,1)</ns0:f>
        <ns0:v>1</ns0:v>
      </ns0:c>
    </ns0:row>
    <ns0:row r="32" ht="28" customHeight="1">
      <ns0:c r="A32" s="6" t="n">
        <ns0:v>46234</ns0:v>
      </ns0:c>
      <ns0:c r="B32" s="3" t="n">
        <ns0:f>WEEKDAY(A32,2)</ns0:f>
        <ns0:v>5</ns0:v>
      </ns0:c>
      <ns0:c r="C32" s="3" t="n">
        <ns0:f>IF(B32&gt;=6,1,0)</ns0:f>
        <ns0:v>0</ns0:v>
      </ns0:c>
      <ns0:c r="D32" s="3" t="n">
        <ns0:f>IF(A32='업무일'!$B$6,1,0)</ns0:f>
        <ns0:v>0</ns0:v>
      </ns0:c>
      <ns0:c r="E32" s="3" t="n">
        <ns0:f>IF(OR(C32=1,D32=1),0,1)</ns0:f>
        <ns0:v>1</ns0:v>
      </ns0:c>
      <ns0:c r="F32" s="3" t="n">
        <ns0:f>IF(OR(B32=5,B32=6,D32=1),0,1)</ns0:f>
        <ns0:v>0</ns0:v>
      </ns0:c>
    </ns0:row>
    <ns0:row r="33" ht="28" customHeight="1">
      <ns0:c r="A33" s="3"/>
      <ns0:c r="B33" s="3"/>
      <ns0:c r="C33" s="3"/>
      <ns0:c r="D33" s="3"/>
      <ns0:c r="E33" s="3"/>
      <ns0:c r="F33" s="3"/>
    </ns0:row>
    <ns0:row r="34" ht="40" customHeight="1">
      <ns0:c r="A34" s="8" t="str">
        <ns0:v>업무일1/휴무0의 가상 날짜별 명세입니다. 반차·시각·시간대는 다루지 않습니다.</ns0:v>
      </ns0:c>
      <ns0:c r="B34" s="8" t="str">
        <ns0:v>업무일1/휴무0의 가상 날짜별 명세입니다. 반차·시각·시간대는 다루지 않습니다.</ns0:v>
      </ns0:c>
      <ns0:c r="C34" s="8" t="str">
        <ns0:v>업무일1/휴무0의 가상 날짜별 명세입니다. 반차·시각·시간대는 다루지 않습니다.</ns0:v>
      </ns0:c>
      <ns0:c r="D34" s="8" t="str">
        <ns0:v>업무일1/휴무0의 가상 날짜별 명세입니다. 반차·시각·시간대는 다루지 않습니다.</ns0:v>
      </ns0:c>
      <ns0:c r="E34" s="8" t="str">
        <ns0:v>업무일1/휴무0의 가상 날짜별 명세입니다. 반차·시각·시간대는 다루지 않습니다.</ns0:v>
      </ns0:c>
      <ns0:c r="F34" s="8" t="str">
        <ns0:v>업무일1/휴무0의 가상 날짜별 명세입니다. 반차·시각·시간대는 다루지 않습니다.</ns0:v>
      </ns0:c>
    </ns0:row>
    <ns0:row r="35" ht="28" customHeight="1">
      <ns0:c r="A35" s="3"/>
      <ns0:c r="B35" s="3"/>
      <ns0:c r="C35" s="3"/>
      <ns0:c r="D35" s="3"/>
      <ns0:c r="E35" s="3"/>
      <ns0:c r="F35" s="3"/>
    </ns0:row>
  </ns0:sheetData>
  <ns0:mergeCells>
    <ns0:mergeCell ref="A34:F34"/>
  </ns0:mergeCells>
  <ns0:pageMargins left="0.7" right="0.7" top="0.75" bottom="0.75" header="0.3" footer="0.3"/>
</ns0:worksheet>
</file>