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82747559e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112badfb1bf740d3"/>
    <x:sheet xmlns:r="http://schemas.openxmlformats.org/officeDocument/2006/relationships" name="월별검산" sheetId="2" r:id="R73aef45c678e4a81"/>
    <x:sheet xmlns:r="http://schemas.openxmlformats.org/officeDocument/2006/relationships" name="피벗대조" sheetId="3" r:id="R3e7631ea30f84e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"/>
    <x:numFmt numFmtId="202" formatCode="0.0%"/>
    <x:numFmt numFmtId="203" formatCode="General"/>
  </x:numFmts>
  <x:fonts count="4">
    <x:font>
      <x:sz val="11"/>
      <x:name val="Carlito"/>
    </x:font>
    <x:font>
      <x:sz val="11"/>
      <x:color rgb="FF263445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4">
    <x:fill>
      <x:patternFill patternType="none"/>
    </x:fill>
    <x:fill>
      <x:patternFill patternType="gray125"/>
    </x:fill>
    <x:fill>
      <x:patternFill patternType="solid">
        <x:fgColor rgb="FF243E52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7f97f76b4a4182" /><Relationship Type="http://schemas.openxmlformats.org/officeDocument/2006/relationships/theme" Target="/xl/theme/theme1.xml" Id="Ree74cb740d8e4dab" /><Relationship Type="http://schemas.openxmlformats.org/officeDocument/2006/relationships/sharedStrings" Target="/xl/sharedStrings.xml" Id="R80b1b00be7914850" /><Relationship Type="http://schemas.openxmlformats.org/officeDocument/2006/relationships/worksheet" Target="/xl/worksheets/sheet1.xml" Id="R112badfb1bf740d3" /><Relationship Type="http://schemas.openxmlformats.org/officeDocument/2006/relationships/worksheet" Target="/xl/worksheets/sheet2.xml" Id="R73aef45c678e4a81" /><Relationship Type="http://schemas.openxmlformats.org/officeDocument/2006/relationships/worksheet" Target="/xl/worksheets/sheet3.xml" Id="R3e7631ea30f84ebe" /></Relationships>
</file>

<file path=xl/tables/table1.xml><?xml version="1.0" encoding="utf-8"?>
<x:table xmlns:x="http://schemas.openxmlformats.org/spreadsheetml/2006/main" id="1" name="tblSales" displayName="tblSales" ref="A1:E10" headerRowCount="1" totalsRowCount="0" totalsRowShown="0">
  <x:tableColumns count="5">
    <x:tableColumn id="1" name="날짜"/>
    <x:tableColumn id="2" name="카테고리"/>
    <x:tableColumn id="3" name="금액"/>
    <x:tableColumn id="4" name="연월"/>
    <x:tableColumn id="5" name="입력 검사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0c633682094de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</ns0:cols>
  <ns0:sheetData>
    <ns0:row r="1" ht="42" customHeight="1">
      <ns0:c r="A1" s="5" t="str">
        <ns0:v>날짜</ns0:v>
      </ns0:c>
      <ns0:c r="B1" s="5" t="str">
        <ns0:v>카테고리</ns0:v>
      </ns0:c>
      <ns0:c r="C1" s="5" t="str">
        <ns0:v>금액</ns0:v>
      </ns0:c>
      <ns0:c r="D1" s="5" t="str">
        <ns0:v>연월</ns0:v>
      </ns0:c>
      <ns0:c r="E1" s="5" t="str">
        <ns0:v>입력 검사</ns0:v>
      </ns0:c>
      <ns0:c r="F1" s="3"/>
      <ns0:c r="G1" s="3" t="str">
        <ns0:v>가상 분류</ns0:v>
      </ns0:c>
      <ns0:c r="H1" s="3"/>
    </ns0:row>
    <ns0:row r="2" ht="28" customHeight="1">
      <ns0:c r="A2" s="6" t="n">
        <ns0:v>46027</ns0:v>
      </ns0:c>
      <ns0:c r="B2" s="3" t="str">
        <ns0:v>가전</ns0:v>
      </ns0:c>
      <ns0:c r="C2" s="7" t="n">
        <ns0:v>120000</ns0:v>
      </ns0:c>
      <ns0:c r="D2" s="3" t="str">
        <ns0:f>IF(E2="계산",TEXT(A2,"yyyy-mm"),"입력 확인")</ns0:f>
        <ns0:v>2026-01</ns0:v>
      </ns0:c>
      <ns0:c r="E2" s="3" t="str">
        <ns0:f>IF(OR(ISLOGICAL(A2),NOT(ISNUMBER(A2))),"날짜 확인",IF(OR(A2&lt;=0,A2&lt;&gt;INT(A2)),"날짜 확인",IF(OR(ISLOGICAL(C2),NOT(ISNUMBER(C2))),"금액 확인",IF(COUNTIF($G$2:$G$4,B2)&lt;&gt;1,"분류 확인","계산"))))</ns0:f>
        <ns0:v>계산</ns0:v>
      </ns0:c>
      <ns0:c r="F2" s="3"/>
      <ns0:c r="G2" s="3" t="str">
        <ns0:v>가전</ns0:v>
      </ns0:c>
      <ns0:c r="H2" s="3"/>
    </ns0:row>
    <ns0:row r="3" ht="28" customHeight="1">
      <ns0:c r="A3" s="6" t="n">
        <ns0:v>46034</ns0:v>
      </ns0:c>
      <ns0:c r="B3" s="3" t="str">
        <ns0:v>가구</ns0:v>
      </ns0:c>
      <ns0:c r="C3" s="7" t="n">
        <ns0:v>80000</ns0:v>
      </ns0:c>
      <ns0:c r="D3" s="3" t="str">
        <ns0:f>IF(E3="계산",TEXT(A3,"yyyy-mm"),"입력 확인")</ns0:f>
        <ns0:v>2026-01</ns0:v>
      </ns0:c>
      <ns0:c r="E3" s="3" t="str">
        <ns0:f>IF(OR(ISLOGICAL(A3),NOT(ISNUMBER(A3))),"날짜 확인",IF(OR(A3&lt;=0,A3&lt;&gt;INT(A3)),"날짜 확인",IF(OR(ISLOGICAL(C3),NOT(ISNUMBER(C3))),"금액 확인",IF(COUNTIF($G$2:$G$4,B3)&lt;&gt;1,"분류 확인","계산"))))</ns0:f>
        <ns0:v>계산</ns0:v>
      </ns0:c>
      <ns0:c r="F3" s="3"/>
      <ns0:c r="G3" s="3" t="str">
        <ns0:v>가구</ns0:v>
      </ns0:c>
      <ns0:c r="H3" s="3"/>
    </ns0:row>
    <ns0:row r="4" ht="28" customHeight="1">
      <ns0:c r="A4" s="6" t="n">
        <ns0:v>46042</ns0:v>
      </ns0:c>
      <ns0:c r="B4" s="3" t="str">
        <ns0:v>의류</ns0:v>
      </ns0:c>
      <ns0:c r="C4" s="7" t="n">
        <ns0:v>100000</ns0:v>
      </ns0:c>
      <ns0:c r="D4" s="3" t="str">
        <ns0:f>IF(E4="계산",TEXT(A4,"yyyy-mm"),"입력 확인")</ns0:f>
        <ns0:v>2026-01</ns0:v>
      </ns0:c>
      <ns0:c r="E4" s="3" t="str">
        <ns0:f>IF(OR(ISLOGICAL(A4),NOT(ISNUMBER(A4))),"날짜 확인",IF(OR(A4&lt;=0,A4&lt;&gt;INT(A4)),"날짜 확인",IF(OR(ISLOGICAL(C4),NOT(ISNUMBER(C4))),"금액 확인",IF(COUNTIF($G$2:$G$4,B4)&lt;&gt;1,"분류 확인","계산"))))</ns0:f>
        <ns0:v>계산</ns0:v>
      </ns0:c>
      <ns0:c r="F4" s="3"/>
      <ns0:c r="G4" s="3" t="str">
        <ns0:v>의류</ns0:v>
      </ns0:c>
      <ns0:c r="H4" s="3"/>
    </ns0:row>
    <ns0:row r="5" ht="28" customHeight="1">
      <ns0:c r="A5" s="6" t="n">
        <ns0:v>46056</ns0:v>
      </ns0:c>
      <ns0:c r="B5" s="3" t="str">
        <ns0:v>가전</ns0:v>
      </ns0:c>
      <ns0:c r="C5" s="7" t="n">
        <ns0:v>200000</ns0:v>
      </ns0:c>
      <ns0:c r="D5" s="3" t="str">
        <ns0:f>IF(E5="계산",TEXT(A5,"yyyy-mm"),"입력 확인")</ns0:f>
        <ns0:v>2026-02</ns0:v>
      </ns0:c>
      <ns0:c r="E5" s="3" t="str">
        <ns0:f>IF(OR(ISLOGICAL(A5),NOT(ISNUMBER(A5))),"날짜 확인",IF(OR(A5&lt;=0,A5&lt;&gt;INT(A5)),"날짜 확인",IF(OR(ISLOGICAL(C5),NOT(ISNUMBER(C5))),"금액 확인",IF(COUNTIF($G$2:$G$4,B5)&lt;&gt;1,"분류 확인","계산"))))</ns0:f>
        <ns0:v>계산</ns0:v>
      </ns0:c>
      <ns0:c r="F5" s="3"/>
      <ns0:c r="G5" s="3"/>
      <ns0:c r="H5" s="3"/>
    </ns0:row>
    <ns0:row r="6" ht="28" customHeight="1">
      <ns0:c r="A6" s="6" t="n">
        <ns0:v>46067</ns0:v>
      </ns0:c>
      <ns0:c r="B6" s="3" t="str">
        <ns0:v>가구</ns0:v>
      </ns0:c>
      <ns0:c r="C6" s="7" t="n">
        <ns0:v>120000</ns0:v>
      </ns0:c>
      <ns0:c r="D6" s="3" t="str">
        <ns0:f>IF(E6="계산",TEXT(A6,"yyyy-mm"),"입력 확인")</ns0:f>
        <ns0:v>2026-02</ns0:v>
      </ns0:c>
      <ns0:c r="E6" s="3" t="str">
        <ns0:f>IF(OR(ISLOGICAL(A6),NOT(ISNUMBER(A6))),"날짜 확인",IF(OR(A6&lt;=0,A6&lt;&gt;INT(A6)),"날짜 확인",IF(OR(ISLOGICAL(C6),NOT(ISNUMBER(C6))),"금액 확인",IF(COUNTIF($G$2:$G$4,B6)&lt;&gt;1,"분류 확인","계산"))))</ns0:f>
        <ns0:v>계산</ns0:v>
      </ns0:c>
      <ns0:c r="F6" s="3"/>
      <ns0:c r="G6" s="3"/>
      <ns0:c r="H6" s="3"/>
    </ns0:row>
    <ns0:row r="7" ht="28" customHeight="1">
      <ns0:c r="A7" s="6" t="n">
        <ns0:v>46075</ns0:v>
      </ns0:c>
      <ns0:c r="B7" s="3" t="str">
        <ns0:v>의류</ns0:v>
      </ns0:c>
      <ns0:c r="C7" s="7" t="n">
        <ns0:v>100000</ns0:v>
      </ns0:c>
      <ns0:c r="D7" s="3" t="str">
        <ns0:f>IF(E7="계산",TEXT(A7,"yyyy-mm"),"입력 확인")</ns0:f>
        <ns0:v>2026-02</ns0:v>
      </ns0:c>
      <ns0:c r="E7" s="3" t="str">
        <ns0:f>IF(OR(ISLOGICAL(A7),NOT(ISNUMBER(A7))),"날짜 확인",IF(OR(A7&lt;=0,A7&lt;&gt;INT(A7)),"날짜 확인",IF(OR(ISLOGICAL(C7),NOT(ISNUMBER(C7))),"금액 확인",IF(COUNTIF($G$2:$G$4,B7)&lt;&gt;1,"분류 확인","계산"))))</ns0:f>
        <ns0:v>계산</ns0:v>
      </ns0:c>
      <ns0:c r="F7" s="3"/>
      <ns0:c r="G7" s="3"/>
      <ns0:c r="H7" s="3"/>
    </ns0:row>
    <ns0:row r="8" ht="28" customHeight="1">
      <ns0:c r="A8" s="6" t="n">
        <ns0:v>46088</ns0:v>
      </ns0:c>
      <ns0:c r="B8" s="3" t="str">
        <ns0:v>가전</ns0:v>
      </ns0:c>
      <ns0:c r="C8" s="7" t="n">
        <ns0:v>50000</ns0:v>
      </ns0:c>
      <ns0:c r="D8" s="3" t="str">
        <ns0:f>IF(E8="계산",TEXT(A8,"yyyy-mm"),"입력 확인")</ns0:f>
        <ns0:v>2026-03</ns0:v>
      </ns0:c>
      <ns0:c r="E8" s="3" t="str">
        <ns0:f>IF(OR(ISLOGICAL(A8),NOT(ISNUMBER(A8))),"날짜 확인",IF(OR(A8&lt;=0,A8&lt;&gt;INT(A8)),"날짜 확인",IF(OR(ISLOGICAL(C8),NOT(ISNUMBER(C8))),"금액 확인",IF(COUNTIF($G$2:$G$4,B8)&lt;&gt;1,"분류 확인","계산"))))</ns0:f>
        <ns0:v>계산</ns0:v>
      </ns0:c>
      <ns0:c r="F8" s="3"/>
      <ns0:c r="G8" s="3"/>
      <ns0:c r="H8" s="3"/>
    </ns0:row>
    <ns0:row r="9" ht="28" customHeight="1">
      <ns0:c r="A9" s="6" t="n">
        <ns0:v>46099</ns0:v>
      </ns0:c>
      <ns0:c r="B9" s="3" t="str">
        <ns0:v>가구</ns0:v>
      </ns0:c>
      <ns0:c r="C9" s="7" t="n">
        <ns0:v>40000</ns0:v>
      </ns0:c>
      <ns0:c r="D9" s="3" t="str">
        <ns0:f>IF(E9="계산",TEXT(A9,"yyyy-mm"),"입력 확인")</ns0:f>
        <ns0:v>2026-03</ns0:v>
      </ns0:c>
      <ns0:c r="E9" s="3" t="str">
        <ns0:f>IF(OR(ISLOGICAL(A9),NOT(ISNUMBER(A9))),"날짜 확인",IF(OR(A9&lt;=0,A9&lt;&gt;INT(A9)),"날짜 확인",IF(OR(ISLOGICAL(C9),NOT(ISNUMBER(C9))),"금액 확인",IF(COUNTIF($G$2:$G$4,B9)&lt;&gt;1,"분류 확인","계산"))))</ns0:f>
        <ns0:v>계산</ns0:v>
      </ns0:c>
      <ns0:c r="F9" s="3"/>
      <ns0:c r="G9" s="3"/>
      <ns0:c r="H9" s="3"/>
    </ns0:row>
    <ns0:row r="10" ht="28" customHeight="1">
      <ns0:c r="A10" s="6" t="n">
        <ns0:v>46106</ns0:v>
      </ns0:c>
      <ns0:c r="B10" s="3" t="str">
        <ns0:v>의류</ns0:v>
      </ns0:c>
      <ns0:c r="C10" s="7" t="n">
        <ns0:v>60000</ns0:v>
      </ns0:c>
      <ns0:c r="D10" s="3" t="str">
        <ns0:f>IF(E10="계산",TEXT(A10,"yyyy-mm"),"입력 확인")</ns0:f>
        <ns0:v>2026-03</ns0:v>
      </ns0:c>
      <ns0:c r="E10" s="3" t="str">
        <ns0:f>IF(OR(ISLOGICAL(A10),NOT(ISNUMBER(A10))),"날짜 확인",IF(OR(A10&lt;=0,A10&lt;&gt;INT(A10)),"날짜 확인",IF(OR(ISLOGICAL(C10),NOT(ISNUMBER(C10))),"금액 확인",IF(COUNTIF($G$2:$G$4,B10)&lt;&gt;1,"분류 확인","계산"))))</ns0:f>
        <ns0:v>계산</ns0:v>
      </ns0:c>
      <ns0:c r="F10" s="3"/>
      <ns0:c r="G10" s="3"/>
      <ns0:c r="H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</ns0:row>
    <ns0:row r="12" ht="28" customHeight="1">
      <ns0:c r="A12" s="3"/>
      <ns0:c r="B12" s="3"/>
      <ns0:c r="C12" s="3"/>
      <ns0:c r="D12" s="3"/>
      <ns0:c r="E12" s="3"/>
      <ns0:c r="F12" s="3"/>
      <ns0:c r="G12" s="3"/>
      <ns0:c r="H12" s="3"/>
    </ns0:row>
    <ns0:row r="13" ht="40" customHeight="1">
      <ns0:c r="A13" s="8" t="str">
        <ns0:v>원본9행의 가상 매출입니다. 실제 회사 자료나 현재 매출 통계가 아닙니다.</ns0:v>
      </ns0:c>
      <ns0:c r="B13" s="8" t="str">
        <ns0:v>원본9행의 가상 매출입니다. 실제 회사 자료나 현재 매출 통계가 아닙니다.</ns0:v>
      </ns0:c>
      <ns0:c r="C13" s="8" t="str">
        <ns0:v>원본9행의 가상 매출입니다. 실제 회사 자료나 현재 매출 통계가 아닙니다.</ns0:v>
      </ns0:c>
      <ns0:c r="D13" s="8" t="str">
        <ns0:v>원본9행의 가상 매출입니다. 실제 회사 자료나 현재 매출 통계가 아닙니다.</ns0:v>
      </ns0:c>
      <ns0:c r="E13" s="8" t="str">
        <ns0:v>원본9행의 가상 매출입니다. 실제 회사 자료나 현재 매출 통계가 아닙니다.</ns0:v>
      </ns0:c>
      <ns0:c r="F13" s="8" t="str">
        <ns0:v>원본9행의 가상 매출입니다. 실제 회사 자료나 현재 매출 통계가 아닙니다.</ns0:v>
      </ns0:c>
      <ns0:c r="G13" s="8" t="str">
        <ns0:v>원본9행의 가상 매출입니다. 실제 회사 자료나 현재 매출 통계가 아닙니다.</ns0:v>
      </ns0:c>
      <ns0:c r="H13" s="8" t="str">
        <ns0:v>원본9행의 가상 매출입니다. 실제 회사 자료나 현재 매출 통계가 아닙니다.</ns0:v>
      </ns0:c>
    </ns0:row>
    <ns0:row r="14" ht="40" customHeight="1">
      <ns0:c r="A14" s="8" t="str">
        <ns0:v>완성 피벗 객체는 없습니다. tblSales를 선택해 Excel에서 피벗테이블을 만드는 실습 원본입니다.</ns0:v>
      </ns0:c>
      <ns0:c r="B14" s="8" t="str">
        <ns0:v>완성 피벗 객체는 없습니다. tblSales를 선택해 Excel에서 피벗테이블을 만드는 실습 원본입니다.</ns0:v>
      </ns0:c>
      <ns0:c r="C14" s="8" t="str">
        <ns0:v>완성 피벗 객체는 없습니다. tblSales를 선택해 Excel에서 피벗테이블을 만드는 실습 원본입니다.</ns0:v>
      </ns0:c>
      <ns0:c r="D14" s="8" t="str">
        <ns0:v>완성 피벗 객체는 없습니다. tblSales를 선택해 Excel에서 피벗테이블을 만드는 실습 원본입니다.</ns0:v>
      </ns0:c>
      <ns0:c r="E14" s="8" t="str">
        <ns0:v>완성 피벗 객체는 없습니다. tblSales를 선택해 Excel에서 피벗테이블을 만드는 실습 원본입니다.</ns0:v>
      </ns0:c>
      <ns0:c r="F14" s="8" t="str">
        <ns0:v>완성 피벗 객체는 없습니다. tblSales를 선택해 Excel에서 피벗테이블을 만드는 실습 원본입니다.</ns0:v>
      </ns0:c>
      <ns0:c r="G14" s="8" t="str">
        <ns0:v>완성 피벗 객체는 없습니다. tblSales를 선택해 Excel에서 피벗테이블을 만드는 실습 원본입니다.</ns0:v>
      </ns0:c>
      <ns0:c r="H14" s="8" t="str">
        <ns0:v>완성 피벗 객체는 없습니다. tblSales를 선택해 Excel에서 피벗테이블을 만드는 실습 원본입니다.</ns0:v>
      </ns0:c>
    </ns0:row>
    <ns0:row r="15" ht="40" customHeight="1">
      <ns0:c r="A15" s="8" t="str">
        <ns0:v>https://support.microsoft.com/en-us/excel/get-started/create-a-pivottable-to-analyze-worksheet-data</ns0:v>
      </ns0:c>
      <ns0:c r="B15" s="8" t="str">
        <ns0:v>https://support.microsoft.com/en-us/excel/get-started/create-a-pivottable-to-analyze-worksheet-data</ns0:v>
      </ns0:c>
      <ns0:c r="C15" s="8" t="str">
        <ns0:v>https://support.microsoft.com/en-us/excel/get-started/create-a-pivottable-to-analyze-worksheet-data</ns0:v>
      </ns0:c>
      <ns0:c r="D15" s="8" t="str">
        <ns0:v>https://support.microsoft.com/en-us/excel/get-started/create-a-pivottable-to-analyze-worksheet-data</ns0:v>
      </ns0:c>
      <ns0:c r="E15" s="8" t="str">
        <ns0:v>https://support.microsoft.com/en-us/excel/get-started/create-a-pivottable-to-analyze-worksheet-data</ns0:v>
      </ns0:c>
      <ns0:c r="F15" s="8" t="str">
        <ns0:v>https://support.microsoft.com/en-us/excel/get-started/create-a-pivottable-to-analyze-worksheet-data</ns0:v>
      </ns0:c>
      <ns0:c r="G15" s="8" t="str">
        <ns0:v>https://support.microsoft.com/en-us/excel/get-started/create-a-pivottable-to-analyze-worksheet-data</ns0:v>
      </ns0:c>
      <ns0:c r="H15" s="8" t="str">
        <ns0:v>https://support.microsoft.com/en-us/excel/get-started/create-a-pivottable-to-analyze-worksheet-data</ns0:v>
      </ns0:c>
    </ns0:row>
    <ns0:row r="16" ht="28" customHeight="1">
      <ns0:c r="A16" s="3"/>
      <ns0:c r="B16" s="3"/>
      <ns0:c r="C16" s="3"/>
      <ns0:c r="D16" s="3"/>
      <ns0:c r="E16" s="3"/>
      <ns0:c r="F16" s="3"/>
      <ns0:c r="G16" s="3"/>
      <ns0:c r="H16" s="3"/>
    </ns0:row>
    <ns0:row r="17" ht="28" customHeight="1">
      <ns0:c r="A17" s="3"/>
      <ns0:c r="B17" s="3"/>
      <ns0:c r="C17" s="3"/>
      <ns0:c r="D17" s="3"/>
      <ns0:c r="E17" s="3"/>
      <ns0:c r="F17" s="3"/>
      <ns0:c r="G17" s="3"/>
      <ns0:c r="H17" s="3"/>
    </ns0:row>
    <ns0:row r="18" ht="28" customHeight="1">
      <ns0:c r="A18" s="3"/>
      <ns0:c r="B18" s="3"/>
      <ns0:c r="C18" s="3"/>
      <ns0:c r="D18" s="3"/>
      <ns0:c r="E18" s="3"/>
      <ns0:c r="F18" s="3"/>
      <ns0:c r="G18" s="3"/>
      <ns0:c r="H18" s="3"/>
    </ns0:row>
    <ns0:row r="19" ht="28" customHeight="1">
      <ns0:c r="A19" s="3"/>
      <ns0:c r="B19" s="3"/>
      <ns0:c r="C19" s="3"/>
      <ns0:c r="D19" s="3"/>
      <ns0:c r="E19" s="3"/>
      <ns0:c r="F19" s="3"/>
      <ns0:c r="G19" s="3"/>
      <ns0:c r="H19" s="3"/>
    </ns0:row>
  </ns0:sheetData>
  <ns0:mergeCells>
    <ns0:mergeCell ref="A13:H13"/>
    <ns0:mergeCell ref="A14:H14"/>
    <ns0:mergeCell ref="A15:H15"/>
  </ns0:mergeCells>
  <ns0:pageMargins left="0.7" right="0.7" top="0.75" bottom="0.75" header="0.3" footer="0.3"/>
  <ns0:tableParts count="1">
    <ns0:tablePart ns1:id="R830c633682094de3"/>
  </ns0:tableParts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  <ns0:col min="9" max="9" width="19" hidden="0" customWidth="1"/>
    <ns0:col min="10" max="10" width="19" hidden="0" customWidth="1"/>
  </ns0:cols>
  <ns0:sheetData>
    <ns0:row r="1" ht="28" customHeight="1">
      <ns0:c r="A1" s="3" t="str">
        <ns0:v>원본 입력 오류</ns0:v>
      </ns0:c>
      <ns0:c r="B1" s="3" t="n">
        <ns0:f>COUNTIF('원본'!E2:E10,"&lt;&gt;계산")</ns0:f>
        <ns0:v>0</ns0:v>
      </ns0:c>
      <ns0:c r="C1" s="3"/>
      <ns0:c r="D1" s="3"/>
      <ns0:c r="E1" s="3"/>
      <ns0:c r="F1" s="3"/>
      <ns0:c r="G1" s="3"/>
      <ns0:c r="H1" s="3"/>
      <ns0:c r="I1" s="3"/>
      <ns0:c r="J1" s="3"/>
    </ns0:row>
    <ns0:row r="2" ht="28" customHeight="1">
      <ns0:c r="A2" s="3" t="str">
        <ns0:v>원본 합계</ns0:v>
      </ns0:c>
      <ns0:c r="B2" s="3" t="n">
        <ns0:f>IF(B1=0,SUM('원본'!C2:C10),"원본 확인")</ns0:f>
        <ns0:v>870000</ns0:v>
      </ns0:c>
      <ns0:c r="C2" s="3"/>
      <ns0:c r="D2" s="3"/>
      <ns0:c r="E2" s="3"/>
      <ns0:c r="F2" s="3"/>
      <ns0:c r="G2" s="3"/>
      <ns0:c r="H2" s="3"/>
      <ns0:c r="I2" s="3"/>
      <ns0:c r="J2" s="3"/>
    </ns0:row>
    <ns0:row r="3" ht="28" customHeight="1">
      <ns0:c r="A3" s="3"/>
      <ns0:c r="B3" s="3"/>
      <ns0:c r="C3" s="3"/>
      <ns0:c r="D3" s="3"/>
      <ns0:c r="E3" s="3"/>
      <ns0:c r="F3" s="3"/>
      <ns0:c r="G3" s="3"/>
      <ns0:c r="H3" s="3"/>
      <ns0:c r="I3" s="3"/>
      <ns0:c r="J3" s="3"/>
    </ns0:row>
    <ns0:row r="4" ht="42" customHeight="1">
      <ns0:c r="A4" s="5" t="str">
        <ns0:v>연월</ns0:v>
      </ns0:c>
      <ns0:c r="B4" s="5" t="str">
        <ns0:v>가전</ns0:v>
      </ns0:c>
      <ns0:c r="C4" s="5" t="str">
        <ns0:v>가구</ns0:v>
      </ns0:c>
      <ns0:c r="D4" s="5" t="str">
        <ns0:v>의류</ns0:v>
      </ns0:c>
      <ns0:c r="E4" s="5" t="str">
        <ns0:v>월 합계</ns0:v>
      </ns0:c>
      <ns0:c r="F4" s="5" t="str">
        <ns0:v>고정 기대</ns0:v>
      </ns0:c>
      <ns0:c r="G4" s="5" t="str">
        <ns0:v>대조</ns0:v>
      </ns0:c>
      <ns0:c r="H4" s="5" t="str">
        <ns0:v>전월 비율</ns0:v>
      </ns0:c>
      <ns0:c r="I4" s="3"/>
      <ns0:c r="J4" s="3"/>
    </ns0:row>
    <ns0:row r="5" ht="28" customHeight="1">
      <ns0:c r="A5" s="3" t="str">
        <ns0:v>2026-01</ns0:v>
      </ns0:c>
      <ns0:c r="B5" s="7" t="n">
        <ns0:f>IF($B$1=0,SUMIFS('원본'!$C$2:$C$10,'원본'!$D$2:$D$10,$A5,'원본'!$B$2:$B$10,B$4),"원본 확인")</ns0:f>
        <ns0:v>120000</ns0:v>
      </ns0:c>
      <ns0:c r="C5" s="7" t="n">
        <ns0:f>IF($B$1=0,SUMIFS('원본'!$C$2:$C$10,'원본'!$D$2:$D$10,$A5,'원본'!$B$2:$B$10,C$4),"원본 확인")</ns0:f>
        <ns0:v>80000</ns0:v>
      </ns0:c>
      <ns0:c r="D5" s="7" t="n">
        <ns0:f>IF($B$1=0,SUMIFS('원본'!$C$2:$C$10,'원본'!$D$2:$D$10,$A5,'원본'!$B$2:$B$10,D$4),"원본 확인")</ns0:f>
        <ns0:v>100000</ns0:v>
      </ns0:c>
      <ns0:c r="E5" s="7" t="n">
        <ns0:f>IF($B$1=0,SUM(B5:D5),"원본 확인")</ns0:f>
        <ns0:v>300000</ns0:v>
      </ns0:c>
      <ns0:c r="F5" s="7" t="n">
        <ns0:v>300000</ns0:v>
      </ns0:c>
      <ns0:c r="G5" s="10" t="b">
        <ns0:f>IF($B$1=0,E5=F5,"원본 확인")</ns0:f>
        <ns0:v>1</ns0:v>
      </ns0:c>
      <ns0:c r="H5" s="3" t="str">
        <ns0:f>"이전월 없음"</ns0:f>
        <ns0:v>이전월 없음</ns0:v>
      </ns0:c>
      <ns0:c r="I5" s="3"/>
      <ns0:c r="J5" s="3"/>
    </ns0:row>
    <ns0:row r="6" ht="28" customHeight="1">
      <ns0:c r="A6" s="3" t="str">
        <ns0:v>2026-02</ns0:v>
      </ns0:c>
      <ns0:c r="B6" s="7" t="n">
        <ns0:f>IF($B$1=0,SUMIFS('원본'!$C$2:$C$10,'원본'!$D$2:$D$10,$A6,'원본'!$B$2:$B$10,B$4),"원본 확인")</ns0:f>
        <ns0:v>200000</ns0:v>
      </ns0:c>
      <ns0:c r="C6" s="7" t="n">
        <ns0:f>IF($B$1=0,SUMIFS('원본'!$C$2:$C$10,'원본'!$D$2:$D$10,$A6,'원본'!$B$2:$B$10,C$4),"원본 확인")</ns0:f>
        <ns0:v>120000</ns0:v>
      </ns0:c>
      <ns0:c r="D6" s="7" t="n">
        <ns0:f>IF($B$1=0,SUMIFS('원본'!$C$2:$C$10,'원본'!$D$2:$D$10,$A6,'원본'!$B$2:$B$10,D$4),"원본 확인")</ns0:f>
        <ns0:v>100000</ns0:v>
      </ns0:c>
      <ns0:c r="E6" s="7" t="n">
        <ns0:f>IF($B$1=0,SUM(B6:D6),"원본 확인")</ns0:f>
        <ns0:v>420000</ns0:v>
      </ns0:c>
      <ns0:c r="F6" s="7" t="n">
        <ns0:v>420000</ns0:v>
      </ns0:c>
      <ns0:c r="G6" s="10" t="b">
        <ns0:f>IF($B$1=0,E6=F6,"원본 확인")</ns0:f>
        <ns0:v>1</ns0:v>
      </ns0:c>
      <ns0:c r="H6" s="9" t="n">
        <ns0:f>IF($B$1&lt;&gt;0,"원본 확인",IF(E5=0,"기준 0",(E6-E5)/E5))</ns0:f>
        <ns0:v>0.4</ns0:v>
      </ns0:c>
      <ns0:c r="I6" s="3"/>
      <ns0:c r="J6" s="3"/>
    </ns0:row>
    <ns0:row r="7" ht="28" customHeight="1">
      <ns0:c r="A7" s="3" t="str">
        <ns0:v>2026-03</ns0:v>
      </ns0:c>
      <ns0:c r="B7" s="7" t="n">
        <ns0:f>IF($B$1=0,SUMIFS('원본'!$C$2:$C$10,'원본'!$D$2:$D$10,$A7,'원본'!$B$2:$B$10,B$4),"원본 확인")</ns0:f>
        <ns0:v>50000</ns0:v>
      </ns0:c>
      <ns0:c r="C7" s="7" t="n">
        <ns0:f>IF($B$1=0,SUMIFS('원본'!$C$2:$C$10,'원본'!$D$2:$D$10,$A7,'원본'!$B$2:$B$10,C$4),"원본 확인")</ns0:f>
        <ns0:v>40000</ns0:v>
      </ns0:c>
      <ns0:c r="D7" s="7" t="n">
        <ns0:f>IF($B$1=0,SUMIFS('원본'!$C$2:$C$10,'원본'!$D$2:$D$10,$A7,'원본'!$B$2:$B$10,D$4),"원본 확인")</ns0:f>
        <ns0:v>60000</ns0:v>
      </ns0:c>
      <ns0:c r="E7" s="7" t="n">
        <ns0:f>IF($B$1=0,SUM(B7:D7),"원본 확인")</ns0:f>
        <ns0:v>150000</ns0:v>
      </ns0:c>
      <ns0:c r="F7" s="7" t="n">
        <ns0:v>150000</ns0:v>
      </ns0:c>
      <ns0:c r="G7" s="10" t="b">
        <ns0:f>IF($B$1=0,E7=F7,"원본 확인")</ns0:f>
        <ns0:v>1</ns0:v>
      </ns0:c>
      <ns0:c r="H7" s="9" t="n">
        <ns0:f>IF($B$1&lt;&gt;0,"원본 확인",IF(E6=0,"기준 0",(E7-E6)/E6))</ns0:f>
        <ns0:v>-0.642857142857143</ns0:v>
      </ns0:c>
      <ns0:c r="I7" s="3"/>
      <ns0:c r="J7" s="3"/>
    </ns0:row>
    <ns0:row r="8" ht="28" customHeight="1">
      <ns0:c r="A8" s="3"/>
      <ns0:c r="B8" s="3"/>
      <ns0:c r="C8" s="3"/>
      <ns0:c r="D8" s="3"/>
      <ns0:c r="E8" s="3"/>
      <ns0:c r="F8" s="3"/>
      <ns0:c r="G8" s="3"/>
      <ns0:c r="H8" s="3"/>
      <ns0:c r="I8" s="3"/>
      <ns0:c r="J8" s="3"/>
    </ns0:row>
    <ns0:row r="9" ht="28" customHeight="1">
      <ns0:c r="A9" s="3" t="str">
        <ns0:v>분류 합계</ns0:v>
      </ns0:c>
      <ns0:c r="B9" s="3" t="n">
        <ns0:f>IF($B$1=0,SUM(B5:B7),"원본 확인")</ns0:f>
        <ns0:v>370000</ns0:v>
      </ns0:c>
      <ns0:c r="C9" s="3" t="n">
        <ns0:f>IF($B$1=0,SUM(C5:C7),"원본 확인")</ns0:f>
        <ns0:v>240000</ns0:v>
      </ns0:c>
      <ns0:c r="D9" s="3" t="n">
        <ns0:f>IF($B$1=0,SUM(D5:D7),"원본 확인")</ns0:f>
        <ns0:v>260000</ns0:v>
      </ns0:c>
      <ns0:c r="E9" s="3" t="n">
        <ns0:f>IF($B$1=0,SUM(E5:E7),"원본 확인")</ns0:f>
        <ns0:v>870000</ns0:v>
      </ns0:c>
      <ns0:c r="F9" s="3"/>
      <ns0:c r="G9" s="3"/>
      <ns0:c r="H9" s="3"/>
      <ns0:c r="I9" s="3"/>
      <ns0:c r="J9" s="3"/>
    </ns0:row>
    <ns0:row r="10" ht="28" customHeight="1">
      <ns0:c r="A10" s="3" t="str">
        <ns0:v>전체 원본과 차이</ns0:v>
      </ns0:c>
      <ns0:c r="B10" s="3"/>
      <ns0:c r="C10" s="3"/>
      <ns0:c r="D10" s="3"/>
      <ns0:c r="E10" s="3" t="n">
        <ns0:f>IF($B$1=0,B2-E9,"원본 확인")</ns0:f>
        <ns0:v>0</ns0:v>
      </ns0:c>
      <ns0:c r="F10" s="3"/>
      <ns0:c r="G10" s="3"/>
      <ns0:c r="H10" s="3"/>
      <ns0:c r="I10" s="3"/>
      <ns0:c r="J10" s="3"/>
    </ns0:row>
    <ns0:row r="11" ht="28" customHeight="1">
      <ns0:c r="A11" s="3"/>
      <ns0:c r="B11" s="3"/>
      <ns0:c r="C11" s="3"/>
      <ns0:c r="D11" s="3"/>
      <ns0:c r="E11" s="3"/>
      <ns0:c r="F11" s="3"/>
      <ns0:c r="G11" s="3"/>
      <ns0:c r="H11" s="3"/>
      <ns0:c r="I11" s="3"/>
      <ns0:c r="J11" s="3"/>
    </ns0:row>
    <ns0:row r="12" ht="28" customHeight="1">
      <ns0:c r="A12" s="3"/>
      <ns0:c r="B12" s="3"/>
      <ns0:c r="C12" s="3"/>
      <ns0:c r="D12" s="3"/>
      <ns0:c r="E12" s="3"/>
      <ns0:c r="F12" s="3"/>
      <ns0:c r="G12" s="3"/>
      <ns0:c r="H12" s="3"/>
      <ns0:c r="I12" s="3"/>
      <ns0:c r="J12" s="3"/>
    </ns0:row>
    <ns0:row r="13" ht="40" customHeight="1">
      <ns0:c r="A13" s="8" t="str">
        <ns0:v>합계300000/420000/150000 및 전체870000을 원본9행에서 독립 대조합니다.</ns0:v>
      </ns0:c>
      <ns0:c r="B13" s="8" t="str">
        <ns0:v>합계300000/420000/150000 및 전체870000을 원본9행에서 독립 대조합니다.</ns0:v>
      </ns0:c>
      <ns0:c r="C13" s="8" t="str">
        <ns0:v>합계300000/420000/150000 및 전체870000을 원본9행에서 독립 대조합니다.</ns0:v>
      </ns0:c>
      <ns0:c r="D13" s="8" t="str">
        <ns0:v>합계300000/420000/150000 및 전체870000을 원본9행에서 독립 대조합니다.</ns0:v>
      </ns0:c>
      <ns0:c r="E13" s="8" t="str">
        <ns0:v>합계300000/420000/150000 및 전체870000을 원본9행에서 독립 대조합니다.</ns0:v>
      </ns0:c>
      <ns0:c r="F13" s="8" t="str">
        <ns0:v>합계300000/420000/150000 및 전체870000을 원본9행에서 독립 대조합니다.</ns0:v>
      </ns0:c>
      <ns0:c r="G13" s="8" t="str">
        <ns0:v>합계300000/420000/150000 및 전체870000을 원본9행에서 독립 대조합니다.</ns0:v>
      </ns0:c>
      <ns0:c r="H13" s="8" t="str">
        <ns0:v>합계300000/420000/150000 및 전체870000을 원본9행에서 독립 대조합니다.</ns0:v>
      </ns0:c>
      <ns0:c r="I13" s="8" t="str">
        <ns0:v>합계300000/420000/150000 및 전체870000을 원본9행에서 독립 대조합니다.</ns0:v>
      </ns0:c>
      <ns0:c r="J13" s="8" t="str">
        <ns0:v>합계300000/420000/150000 및 전체870000을 원본9행에서 독립 대조합니다.</ns0:v>
      </ns0:c>
    </ns0:row>
    <ns0:row r="14" ht="40" customHeight="1">
      <ns0:c r="A14" s="8" t="str">
        <ns0:v>전월 비율은120000/300000과-270000/420000입니다. 반올림 표시는40.0%와-64.3%입니다.</ns0:v>
      </ns0:c>
      <ns0:c r="B14" s="8" t="str">
        <ns0:v>전월 비율은120000/300000과-270000/420000입니다. 반올림 표시는40.0%와-64.3%입니다.</ns0:v>
      </ns0:c>
      <ns0:c r="C14" s="8" t="str">
        <ns0:v>전월 비율은120000/300000과-270000/420000입니다. 반올림 표시는40.0%와-64.3%입니다.</ns0:v>
      </ns0:c>
      <ns0:c r="D14" s="8" t="str">
        <ns0:v>전월 비율은120000/300000과-270000/420000입니다. 반올림 표시는40.0%와-64.3%입니다.</ns0:v>
      </ns0:c>
      <ns0:c r="E14" s="8" t="str">
        <ns0:v>전월 비율은120000/300000과-270000/420000입니다. 반올림 표시는40.0%와-64.3%입니다.</ns0:v>
      </ns0:c>
      <ns0:c r="F14" s="8" t="str">
        <ns0:v>전월 비율은120000/300000과-270000/420000입니다. 반올림 표시는40.0%와-64.3%입니다.</ns0:v>
      </ns0:c>
      <ns0:c r="G14" s="8" t="str">
        <ns0:v>전월 비율은120000/300000과-270000/420000입니다. 반올림 표시는40.0%와-64.3%입니다.</ns0:v>
      </ns0:c>
      <ns0:c r="H14" s="8" t="str">
        <ns0:v>전월 비율은120000/300000과-270000/420000입니다. 반올림 표시는40.0%와-64.3%입니다.</ns0:v>
      </ns0:c>
      <ns0:c r="I14" s="8" t="str">
        <ns0:v>전월 비율은120000/300000과-270000/420000입니다. 반올림 표시는40.0%와-64.3%입니다.</ns0:v>
      </ns0:c>
      <ns0:c r="J14" s="8" t="str">
        <ns0:v>전월 비율은120000/300000과-270000/420000입니다. 반올림 표시는40.0%와-64.3%입니다.</ns0:v>
      </ns0:c>
    </ns0:row>
    <ns0:row r="15" ht="40" customHeight="1">
      <ns0:c r="A15" s="8" t="str">
        <ns0:v>월 범위는2026년1~3월 고정입니다. 다른 월이 들어오면 E10의 차이가 드러납니다.</ns0:v>
      </ns0:c>
      <ns0:c r="B15" s="8" t="str">
        <ns0:v>월 범위는2026년1~3월 고정입니다. 다른 월이 들어오면 E10의 차이가 드러납니다.</ns0:v>
      </ns0:c>
      <ns0:c r="C15" s="8" t="str">
        <ns0:v>월 범위는2026년1~3월 고정입니다. 다른 월이 들어오면 E10의 차이가 드러납니다.</ns0:v>
      </ns0:c>
      <ns0:c r="D15" s="8" t="str">
        <ns0:v>월 범위는2026년1~3월 고정입니다. 다른 월이 들어오면 E10의 차이가 드러납니다.</ns0:v>
      </ns0:c>
      <ns0:c r="E15" s="8" t="str">
        <ns0:v>월 범위는2026년1~3월 고정입니다. 다른 월이 들어오면 E10의 차이가 드러납니다.</ns0:v>
      </ns0:c>
      <ns0:c r="F15" s="8" t="str">
        <ns0:v>월 범위는2026년1~3월 고정입니다. 다른 월이 들어오면 E10의 차이가 드러납니다.</ns0:v>
      </ns0:c>
      <ns0:c r="G15" s="8" t="str">
        <ns0:v>월 범위는2026년1~3월 고정입니다. 다른 월이 들어오면 E10의 차이가 드러납니다.</ns0:v>
      </ns0:c>
      <ns0:c r="H15" s="8" t="str">
        <ns0:v>월 범위는2026년1~3월 고정입니다. 다른 월이 들어오면 E10의 차이가 드러납니다.</ns0:v>
      </ns0:c>
      <ns0:c r="I15" s="8" t="str">
        <ns0:v>월 범위는2026년1~3월 고정입니다. 다른 월이 들어오면 E10의 차이가 드러납니다.</ns0:v>
      </ns0:c>
      <ns0:c r="J15" s="8" t="str">
        <ns0:v>월 범위는2026년1~3월 고정입니다. 다른 월이 들어오면 E10의 차이가 드러납니다.</ns0:v>
      </ns0:c>
    </ns0:row>
    <ns0:row r="16" ht="40" customHeight="1">
      <ns0:c r="A16" s="8" t="str">
        <ns0:v>https://support.microsoft.com/en-us/excel/functions/sumifs-function</ns0:v>
      </ns0:c>
      <ns0:c r="B16" s="8" t="str">
        <ns0:v>https://support.microsoft.com/en-us/excel/functions/sumifs-function</ns0:v>
      </ns0:c>
      <ns0:c r="C16" s="8" t="str">
        <ns0:v>https://support.microsoft.com/en-us/excel/functions/sumifs-function</ns0:v>
      </ns0:c>
      <ns0:c r="D16" s="8" t="str">
        <ns0:v>https://support.microsoft.com/en-us/excel/functions/sumifs-function</ns0:v>
      </ns0:c>
      <ns0:c r="E16" s="8" t="str">
        <ns0:v>https://support.microsoft.com/en-us/excel/functions/sumifs-function</ns0:v>
      </ns0:c>
      <ns0:c r="F16" s="8" t="str">
        <ns0:v>https://support.microsoft.com/en-us/excel/functions/sumifs-function</ns0:v>
      </ns0:c>
      <ns0:c r="G16" s="8" t="str">
        <ns0:v>https://support.microsoft.com/en-us/excel/functions/sumifs-function</ns0:v>
      </ns0:c>
      <ns0:c r="H16" s="8" t="str">
        <ns0:v>https://support.microsoft.com/en-us/excel/functions/sumifs-function</ns0:v>
      </ns0:c>
      <ns0:c r="I16" s="8" t="str">
        <ns0:v>https://support.microsoft.com/en-us/excel/functions/sumifs-function</ns0:v>
      </ns0:c>
      <ns0:c r="J16" s="8" t="str">
        <ns0:v>https://support.microsoft.com/en-us/excel/functions/sumifs-function</ns0:v>
      </ns0:c>
    </ns0:row>
    <ns0:row r="17" ht="28" customHeight="1">
      <ns0:c r="A17" s="3"/>
      <ns0:c r="B17" s="3"/>
      <ns0:c r="C17" s="3"/>
      <ns0:c r="D17" s="3"/>
      <ns0:c r="E17" s="3"/>
      <ns0:c r="F17" s="3"/>
      <ns0:c r="G17" s="3"/>
      <ns0:c r="H17" s="3"/>
      <ns0:c r="I17" s="3"/>
      <ns0:c r="J17" s="3"/>
    </ns0:row>
    <ns0:row r="18" ht="28" customHeight="1">
      <ns0:c r="A18" s="3"/>
      <ns0:c r="B18" s="3"/>
      <ns0:c r="C18" s="3"/>
      <ns0:c r="D18" s="3"/>
      <ns0:c r="E18" s="3"/>
      <ns0:c r="F18" s="3"/>
      <ns0:c r="G18" s="3"/>
      <ns0:c r="H18" s="3"/>
      <ns0:c r="I18" s="3"/>
      <ns0:c r="J18" s="3"/>
    </ns0:row>
    <ns0:row r="19" ht="28" customHeight="1">
      <ns0:c r="A19" s="3"/>
      <ns0:c r="B19" s="3"/>
      <ns0:c r="C19" s="3"/>
      <ns0:c r="D19" s="3"/>
      <ns0:c r="E19" s="3"/>
      <ns0:c r="F19" s="3"/>
      <ns0:c r="G19" s="3"/>
      <ns0:c r="H19" s="3"/>
      <ns0:c r="I19" s="3"/>
      <ns0:c r="J19" s="3"/>
    </ns0:row>
    <ns0:row r="20" ht="28" customHeight="1">
      <ns0:c r="A20" s="3"/>
      <ns0:c r="B20" s="3"/>
      <ns0:c r="C20" s="3"/>
      <ns0:c r="D20" s="3"/>
      <ns0:c r="E20" s="3"/>
      <ns0:c r="F20" s="3"/>
      <ns0:c r="G20" s="3"/>
      <ns0:c r="H20" s="3"/>
      <ns0:c r="I20" s="3"/>
      <ns0:c r="J20" s="3"/>
    </ns0:row>
  </ns0:sheetData>
  <ns0:mergeCells>
    <ns0:mergeCell ref="A13:J13"/>
    <ns0:mergeCell ref="A14:J14"/>
    <ns0:mergeCell ref="A15:J15"/>
    <ns0:mergeCell ref="A16:J16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19" hidden="0" customWidth="1"/>
    <ns0:col min="2" max="2" width="19" hidden="0" customWidth="1"/>
    <ns0:col min="3" max="3" width="19" hidden="0" customWidth="1"/>
    <ns0:col min="4" max="4" width="19" hidden="0" customWidth="1"/>
    <ns0:col min="5" max="5" width="19" hidden="0" customWidth="1"/>
    <ns0:col min="6" max="6" width="19" hidden="0" customWidth="1"/>
    <ns0:col min="7" max="7" width="19" hidden="0" customWidth="1"/>
    <ns0:col min="8" max="8" width="19" hidden="0" customWidth="1"/>
  </ns0:cols>
  <ns0:sheetData>
    <ns0:row r="1" ht="28" customHeight="1">
      <ns0:c r="A1" s="3" t="str">
        <ns0:v>사용자 피벗 결과 수동 대조</ns0:v>
      </ns0:c>
      <ns0:c r="B1" s="3"/>
      <ns0:c r="C1" s="3"/>
      <ns0:c r="D1" s="3"/>
      <ns0:c r="E1" s="3"/>
      <ns0:c r="F1" s="3"/>
      <ns0:c r="G1" s="3"/>
      <ns0:c r="H1" s="3"/>
    </ns0:row>
    <ns0:row r="2" ht="28" customHeight="1">
      <ns0:c r="A2" s="3"/>
      <ns0:c r="B2" s="3"/>
      <ns0:c r="C2" s="3"/>
      <ns0:c r="D2" s="3"/>
      <ns0:c r="E2" s="3"/>
      <ns0:c r="F2" s="3"/>
      <ns0:c r="G2" s="3"/>
      <ns0:c r="H2" s="3"/>
    </ns0:row>
    <ns0:row r="3" ht="28" customHeight="1">
      <ns0:c r="A3" s="3"/>
      <ns0:c r="B3" s="3"/>
      <ns0:c r="C3" s="3"/>
      <ns0:c r="D3" s="3"/>
      <ns0:c r="E3" s="3"/>
      <ns0:c r="F3" s="3"/>
      <ns0:c r="G3" s="3"/>
      <ns0:c r="H3" s="3"/>
    </ns0:row>
    <ns0:row r="4" ht="42" customHeight="1">
      <ns0:c r="A4" s="5" t="str">
        <ns0:v>연월</ns0:v>
      </ns0:c>
      <ns0:c r="B4" s="5" t="str">
        <ns0:v>가전 입력</ns0:v>
      </ns0:c>
      <ns0:c r="C4" s="5" t="str">
        <ns0:v>가구 입력</ns0:v>
      </ns0:c>
      <ns0:c r="D4" s="5" t="str">
        <ns0:v>의류 입력</ns0:v>
      </ns0:c>
      <ns0:c r="E4" s="5" t="str">
        <ns0:v>입력 합계</ns0:v>
      </ns0:c>
      <ns0:c r="F4" s="5" t="str">
        <ns0:v>독립 합계</ns0:v>
      </ns0:c>
      <ns0:c r="G4" s="5" t="str">
        <ns0:v>대조</ns0:v>
      </ns0:c>
      <ns0:c r="H4" s="3"/>
    </ns0:row>
    <ns0:row r="5" ht="28" customHeight="1">
      <ns0:c r="A5" s="3" t="str">
        <ns0:v>2026-01</ns0:v>
      </ns0:c>
      <ns0:c r="B5" s="11"/>
      <ns0:c r="C5" s="11"/>
      <ns0:c r="D5" s="11"/>
      <ns0:c r="E5" s="3" t="str">
        <ns0:f>IF(COUNT(B5:D5)=3,SUM(B5:D5),"입력 대기")</ns0:f>
        <ns0:v>입력 대기</ns0:v>
      </ns0:c>
      <ns0:c r="F5" s="3" t="n">
        <ns0:f>'월별검산'!E5</ns0:f>
        <ns0:v>300000</ns0:v>
      </ns0:c>
      <ns0:c r="G5" s="3" t="str">
        <ns0:f>IF(COUNT(B5:D5)&lt;&gt;3,"입력 대기",IF('월별검산'!$B$1&lt;&gt;0,"원본 확인",IF(AND(B5='월별검산'!B5,C5='월별검산'!C5,D5='월별검산'!D5),"일치","불일치")))</ns0:f>
        <ns0:v>입력 대기</ns0:v>
      </ns0:c>
      <ns0:c r="H5" s="3"/>
    </ns0:row>
    <ns0:row r="6" ht="28" customHeight="1">
      <ns0:c r="A6" s="3" t="str">
        <ns0:v>2026-02</ns0:v>
      </ns0:c>
      <ns0:c r="B6" s="11"/>
      <ns0:c r="C6" s="11"/>
      <ns0:c r="D6" s="11"/>
      <ns0:c r="E6" s="3" t="str">
        <ns0:f>IF(COUNT(B6:D6)=3,SUM(B6:D6),"입력 대기")</ns0:f>
        <ns0:v>입력 대기</ns0:v>
      </ns0:c>
      <ns0:c r="F6" s="3" t="n">
        <ns0:f>'월별검산'!E6</ns0:f>
        <ns0:v>420000</ns0:v>
      </ns0:c>
      <ns0:c r="G6" s="3" t="str">
        <ns0:f>IF(COUNT(B6:D6)&lt;&gt;3,"입력 대기",IF('월별검산'!$B$1&lt;&gt;0,"원본 확인",IF(AND(B6='월별검산'!B6,C6='월별검산'!C6,D6='월별검산'!D6),"일치","불일치")))</ns0:f>
        <ns0:v>입력 대기</ns0:v>
      </ns0:c>
      <ns0:c r="H6" s="3"/>
    </ns0:row>
    <ns0:row r="7" ht="28" customHeight="1">
      <ns0:c r="A7" s="3" t="str">
        <ns0:v>2026-03</ns0:v>
      </ns0:c>
      <ns0:c r="B7" s="11"/>
      <ns0:c r="C7" s="11"/>
      <ns0:c r="D7" s="11"/>
      <ns0:c r="E7" s="3" t="str">
        <ns0:f>IF(COUNT(B7:D7)=3,SUM(B7:D7),"입력 대기")</ns0:f>
        <ns0:v>입력 대기</ns0:v>
      </ns0:c>
      <ns0:c r="F7" s="3" t="n">
        <ns0:f>'월별검산'!E7</ns0:f>
        <ns0:v>150000</ns0:v>
      </ns0:c>
      <ns0:c r="G7" s="3" t="str">
        <ns0:f>IF(COUNT(B7:D7)&lt;&gt;3,"입력 대기",IF('월별검산'!$B$1&lt;&gt;0,"원본 확인",IF(AND(B7='월별검산'!B7,C7='월별검산'!C7,D7='월별검산'!D7),"일치","불일치")))</ns0:f>
        <ns0:v>입력 대기</ns0:v>
      </ns0:c>
      <ns0:c r="H7" s="3"/>
    </ns0:row>
    <ns0:row r="8" ht="28" customHeight="1">
      <ns0:c r="A8" s="3"/>
      <ns0:c r="B8" s="3"/>
      <ns0:c r="C8" s="3"/>
      <ns0:c r="D8" s="3"/>
      <ns0:c r="E8" s="3"/>
      <ns0:c r="F8" s="3"/>
      <ns0:c r="G8" s="3"/>
      <ns0:c r="H8" s="3"/>
    </ns0:row>
    <ns0:row r="9" ht="28" customHeight="1">
      <ns0:c r="A9" s="3"/>
      <ns0:c r="B9" s="3"/>
      <ns0:c r="C9" s="3"/>
      <ns0:c r="D9" s="3"/>
      <ns0:c r="E9" s="3"/>
      <ns0:c r="F9" s="3"/>
      <ns0:c r="G9" s="3"/>
      <ns0:c r="H9" s="3"/>
    </ns0:row>
    <ns0:row r="10" ht="40" customHeight="1">
      <ns0:c r="A10" s="8" t="str">
        <ns0:v>이 칸은 비워 둔 수동 입력칸입니다. 완성 피벗·자동 가져오기·Excel 실행 캡처가 아닙니다.</ns0:v>
      </ns0:c>
      <ns0:c r="B10" s="8" t="str">
        <ns0:v>이 칸은 비워 둔 수동 입력칸입니다. 완성 피벗·자동 가져오기·Excel 실행 캡처가 아닙니다.</ns0:v>
      </ns0:c>
      <ns0:c r="C10" s="8" t="str">
        <ns0:v>이 칸은 비워 둔 수동 입력칸입니다. 완성 피벗·자동 가져오기·Excel 실행 캡처가 아닙니다.</ns0:v>
      </ns0:c>
      <ns0:c r="D10" s="8" t="str">
        <ns0:v>이 칸은 비워 둔 수동 입력칸입니다. 완성 피벗·자동 가져오기·Excel 실행 캡처가 아닙니다.</ns0:v>
      </ns0:c>
      <ns0:c r="E10" s="8" t="str">
        <ns0:v>이 칸은 비워 둔 수동 입력칸입니다. 완성 피벗·자동 가져오기·Excel 실행 캡처가 아닙니다.</ns0:v>
      </ns0:c>
      <ns0:c r="F10" s="8" t="str">
        <ns0:v>이 칸은 비워 둔 수동 입력칸입니다. 완성 피벗·자동 가져오기·Excel 실행 캡처가 아닙니다.</ns0:v>
      </ns0:c>
      <ns0:c r="G10" s="8" t="str">
        <ns0:v>이 칸은 비워 둔 수동 입력칸입니다. 완성 피벗·자동 가져오기·Excel 실행 캡처가 아닙니다.</ns0:v>
      </ns0:c>
      <ns0:c r="H10" s="8" t="str">
        <ns0:v>이 칸은 비워 둔 수동 입력칸입니다. 완성 피벗·자동 가져오기·Excel 실행 캡처가 아닙니다.</ns0:v>
      </ns0:c>
    </ns0:row>
    <ns0:row r="11" ht="40" customHeight="1">
      <ns0:c r="A11" s="8" t="str">
        <ns0:v>Excel 피벗의 행=연월, 열=카테고리, 값=금액 합계로 구성한 뒤 같은 월·분류끼리 옮깁니다.</ns0:v>
      </ns0:c>
      <ns0:c r="B11" s="8" t="str">
        <ns0:v>Excel 피벗의 행=연월, 열=카테고리, 값=금액 합계로 구성한 뒤 같은 월·분류끼리 옮깁니다.</ns0:v>
      </ns0:c>
      <ns0:c r="C11" s="8" t="str">
        <ns0:v>Excel 피벗의 행=연월, 열=카테고리, 값=금액 합계로 구성한 뒤 같은 월·분류끼리 옮깁니다.</ns0:v>
      </ns0:c>
      <ns0:c r="D11" s="8" t="str">
        <ns0:v>Excel 피벗의 행=연월, 열=카테고리, 값=금액 합계로 구성한 뒤 같은 월·분류끼리 옮깁니다.</ns0:v>
      </ns0:c>
      <ns0:c r="E11" s="8" t="str">
        <ns0:v>Excel 피벗의 행=연월, 열=카테고리, 값=금액 합계로 구성한 뒤 같은 월·분류끼리 옮깁니다.</ns0:v>
      </ns0:c>
      <ns0:c r="F11" s="8" t="str">
        <ns0:v>Excel 피벗의 행=연월, 열=카테고리, 값=금액 합계로 구성한 뒤 같은 월·분류끼리 옮깁니다.</ns0:v>
      </ns0:c>
      <ns0:c r="G11" s="8" t="str">
        <ns0:v>Excel 피벗의 행=연월, 열=카테고리, 값=금액 합계로 구성한 뒤 같은 월·분류끼리 옮깁니다.</ns0:v>
      </ns0:c>
      <ns0:c r="H11" s="8" t="str">
        <ns0:v>Excel 피벗의 행=연월, 열=카테고리, 값=금액 합계로 구성한 뒤 같은 월·분류끼리 옮깁니다.</ns0:v>
      </ns0:c>
    </ns0:row>
    <ns0:row r="12" ht="40" customHeight="1">
      <ns0:c r="A12" s="8" t="str">
        <ns0:v>원본을 바꾸면 피벗을 새로 고친 다음 이 사본의 수동 값도 다시 옮겨 비교합니다.</ns0:v>
      </ns0:c>
      <ns0:c r="B12" s="8" t="str">
        <ns0:v>원본을 바꾸면 피벗을 새로 고친 다음 이 사본의 수동 값도 다시 옮겨 비교합니다.</ns0:v>
      </ns0:c>
      <ns0:c r="C12" s="8" t="str">
        <ns0:v>원본을 바꾸면 피벗을 새로 고친 다음 이 사본의 수동 값도 다시 옮겨 비교합니다.</ns0:v>
      </ns0:c>
      <ns0:c r="D12" s="8" t="str">
        <ns0:v>원본을 바꾸면 피벗을 새로 고친 다음 이 사본의 수동 값도 다시 옮겨 비교합니다.</ns0:v>
      </ns0:c>
      <ns0:c r="E12" s="8" t="str">
        <ns0:v>원본을 바꾸면 피벗을 새로 고친 다음 이 사본의 수동 값도 다시 옮겨 비교합니다.</ns0:v>
      </ns0:c>
      <ns0:c r="F12" s="8" t="str">
        <ns0:v>원본을 바꾸면 피벗을 새로 고친 다음 이 사본의 수동 값도 다시 옮겨 비교합니다.</ns0:v>
      </ns0:c>
      <ns0:c r="G12" s="8" t="str">
        <ns0:v>원본을 바꾸면 피벗을 새로 고친 다음 이 사본의 수동 값도 다시 옮겨 비교합니다.</ns0:v>
      </ns0:c>
      <ns0:c r="H12" s="8" t="str">
        <ns0:v>원본을 바꾸면 피벗을 새로 고친 다음 이 사본의 수동 값도 다시 옮겨 비교합니다.</ns0:v>
      </ns0:c>
    </ns0:row>
    <ns0:row r="13" ht="40" customHeight="1">
      <ns0:c r="A13" s="8" t="str">
        <ns0:v>https://support.microsoft.com/en-us/excel/refresh-pivottable-data</ns0:v>
      </ns0:c>
      <ns0:c r="B13" s="8" t="str">
        <ns0:v>https://support.microsoft.com/en-us/excel/refresh-pivottable-data</ns0:v>
      </ns0:c>
      <ns0:c r="C13" s="8" t="str">
        <ns0:v>https://support.microsoft.com/en-us/excel/refresh-pivottable-data</ns0:v>
      </ns0:c>
      <ns0:c r="D13" s="8" t="str">
        <ns0:v>https://support.microsoft.com/en-us/excel/refresh-pivottable-data</ns0:v>
      </ns0:c>
      <ns0:c r="E13" s="8" t="str">
        <ns0:v>https://support.microsoft.com/en-us/excel/refresh-pivottable-data</ns0:v>
      </ns0:c>
      <ns0:c r="F13" s="8" t="str">
        <ns0:v>https://support.microsoft.com/en-us/excel/refresh-pivottable-data</ns0:v>
      </ns0:c>
      <ns0:c r="G13" s="8" t="str">
        <ns0:v>https://support.microsoft.com/en-us/excel/refresh-pivottable-data</ns0:v>
      </ns0:c>
      <ns0:c r="H13" s="8" t="str">
        <ns0:v>https://support.microsoft.com/en-us/excel/refresh-pivottable-data</ns0:v>
      </ns0:c>
    </ns0:row>
    <ns0:row r="14" ht="28" customHeight="1">
      <ns0:c r="A14" s="3"/>
      <ns0:c r="B14" s="3"/>
      <ns0:c r="C14" s="3"/>
      <ns0:c r="D14" s="3"/>
      <ns0:c r="E14" s="3"/>
      <ns0:c r="F14" s="3"/>
      <ns0:c r="G14" s="3"/>
      <ns0:c r="H14" s="3"/>
    </ns0:row>
    <ns0:row r="15" ht="28" customHeight="1">
      <ns0:c r="A15" s="3"/>
      <ns0:c r="B15" s="3"/>
      <ns0:c r="C15" s="3"/>
      <ns0:c r="D15" s="3"/>
      <ns0:c r="E15" s="3"/>
      <ns0:c r="F15" s="3"/>
      <ns0:c r="G15" s="3"/>
      <ns0:c r="H15" s="3"/>
    </ns0:row>
    <ns0:row r="16" ht="28" customHeight="1">
      <ns0:c r="A16" s="3"/>
      <ns0:c r="B16" s="3"/>
      <ns0:c r="C16" s="3"/>
      <ns0:c r="D16" s="3"/>
      <ns0:c r="E16" s="3"/>
      <ns0:c r="F16" s="3"/>
      <ns0:c r="G16" s="3"/>
      <ns0:c r="H16" s="3"/>
    </ns0:row>
    <ns0:row r="17" ht="28" customHeight="1">
      <ns0:c r="A17" s="3"/>
      <ns0:c r="B17" s="3"/>
      <ns0:c r="C17" s="3"/>
      <ns0:c r="D17" s="3"/>
      <ns0:c r="E17" s="3"/>
      <ns0:c r="F17" s="3"/>
      <ns0:c r="G17" s="3"/>
      <ns0:c r="H17" s="3"/>
    </ns0:row>
    <ns0:row r="18" ht="28" customHeight="1">
      <ns0:c r="A18" s="3"/>
      <ns0:c r="B18" s="3"/>
      <ns0:c r="C18" s="3"/>
      <ns0:c r="D18" s="3"/>
      <ns0:c r="E18" s="3"/>
      <ns0:c r="F18" s="3"/>
      <ns0:c r="G18" s="3"/>
      <ns0:c r="H18" s="3"/>
    </ns0:row>
    <ns0:row r="19" ht="28" customHeight="1">
      <ns0:c r="A19" s="3"/>
      <ns0:c r="B19" s="3"/>
      <ns0:c r="C19" s="3"/>
      <ns0:c r="D19" s="3"/>
      <ns0:c r="E19" s="3"/>
      <ns0:c r="F19" s="3"/>
      <ns0:c r="G19" s="3"/>
      <ns0:c r="H19" s="3"/>
    </ns0:row>
    <ns0:row r="20" ht="28" customHeight="1">
      <ns0:c r="A20" s="3"/>
      <ns0:c r="B20" s="3"/>
      <ns0:c r="C20" s="3"/>
      <ns0:c r="D20" s="3"/>
      <ns0:c r="E20" s="3"/>
      <ns0:c r="F20" s="3"/>
      <ns0:c r="G20" s="3"/>
      <ns0:c r="H20" s="3"/>
    </ns0:row>
  </ns0:sheetData>
  <ns0:mergeCells>
    <ns0:mergeCell ref="A1:H1"/>
    <ns0:mergeCell ref="A10:H10"/>
    <ns0:mergeCell ref="A11:H11"/>
    <ns0:mergeCell ref="A12:H12"/>
    <ns0:mergeCell ref="A13:H13"/>
  </ns0:mergeCells>
  <ns0:pageMargins left="0.7" right="0.7" top="0.75" bottom="0.75" header="0.3" footer="0.3"/>
</ns0:worksheet>
</file>