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3510a2c60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변환" sheetId="1" r:id="Rb97f5ccb017b4bd1"/>
    <x:sheet xmlns:r="http://schemas.openxmlformats.org/officeDocument/2006/relationships" name="비교" sheetId="2" r:id="Rf426861567ae4461"/>
    <x:sheet xmlns:r="http://schemas.openxmlformats.org/officeDocument/2006/relationships" name="정제" sheetId="3" r:id="Rbce8ae6255064358"/>
    <x:sheet xmlns:r="http://schemas.openxmlformats.org/officeDocument/2006/relationships" name="README" sheetId="4" r:id="R863a5488e0ee40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443D"/>
      </x:patternFill>
    </x:fill>
    <x:fill>
      <x:patternFill patternType="solid">
        <x:fgColor rgb="FFFFF2D8"/>
      </x:patternFill>
    </x:fill>
    <x:fill>
      <x:patternFill patternType="solid">
        <x:fgColor rgb="FFEDF1F4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4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bcfe6ebc94220" /><Relationship Type="http://schemas.openxmlformats.org/officeDocument/2006/relationships/theme" Target="/xl/theme/theme1.xml" Id="R1766897e3fbb4e04" /><Relationship Type="http://schemas.microsoft.com/office/2022/11/relationships/FeaturePropertyBag" Target="/xl/featurePropertyBag/featurePropertyBag.xml" Id="Rcaea15950d414460" /><Relationship Type="http://schemas.openxmlformats.org/officeDocument/2006/relationships/sharedStrings" Target="/xl/sharedStrings.xml" Id="Rb8f7d5fd04a04848" /><Relationship Type="http://schemas.openxmlformats.org/officeDocument/2006/relationships/worksheet" Target="/xl/worksheets/sheet1.xml" Id="Rb97f5ccb017b4bd1" /><Relationship Type="http://schemas.openxmlformats.org/officeDocument/2006/relationships/worksheet" Target="/xl/worksheets/sheet2.xml" Id="Rf426861567ae4461" /><Relationship Type="http://schemas.openxmlformats.org/officeDocument/2006/relationships/worksheet" Target="/xl/worksheets/sheet3.xml" Id="Rbce8ae6255064358" /><Relationship Type="http://schemas.openxmlformats.org/officeDocument/2006/relationships/worksheet" Target="/xl/worksheets/sheet4.xml" Id="R863a5488e0ee402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</x:cols>
  <x:sheetData>
    <x:row r="1" ht="30" customHeight="1">
      <x:c r="A1" s="4" t="str">
        <x:v>원본</x:v>
      </x:c>
      <x:c r="B1" s="4" t="str">
        <x:v>UPPER</x:v>
      </x:c>
      <x:c r="C1" s="4" t="str">
        <x:v>LOWER</x:v>
      </x:c>
      <x:c r="D1" s="4" t="str">
        <x:v>PROPER</x:v>
      </x:c>
      <x:c r="E1" s="4" t="str">
        <x:v>기대 UPPER</x:v>
      </x:c>
      <x:c r="F1" s="4" t="str">
        <x:v>기대 LOWER</x:v>
      </x:c>
      <x:c r="G1" s="4" t="str">
        <x:v>기대 PROPER</x:v>
      </x:c>
      <x:c r="H1" s="4" t="str">
        <x:v>검산</x:v>
      </x:c>
    </x:row>
    <x:row r="2" ht="30" customHeight="1">
      <x:c r="A2" s="5" t="str">
        <x:v>Samsung Electronics</x:v>
      </x:c>
      <x:c r="B2" s="1" t="str">
        <x:f>UPPER(A2)</x:f>
        <x:v>SAMSUNG ELECTRONICS</x:v>
      </x:c>
      <x:c r="C2" s="1" t="str">
        <x:f>LOWER(A2)</x:f>
        <x:v>samsung electronics</x:v>
      </x:c>
      <x:c r="D2" s="1" t="str">
        <x:f>PROPER(A2)</x:f>
        <x:v>Samsung Electronics</x:v>
      </x:c>
      <x:c r="E2" s="6" t="str">
        <x:v>SAMSUNG ELECTRONICS</x:v>
      </x:c>
      <x:c r="F2" s="6" t="str">
        <x:v>samsung electronics</x:v>
      </x:c>
      <x:c r="G2" s="6" t="str">
        <x:v>Samsung Electronics</x:v>
      </x:c>
      <x:c r="H2" s="1" t="str">
        <x:f>IF(AND(EXACT(B2,E2),EXACT(C2,F2),EXACT(D2,G2)),"일치","불일치")</x:f>
        <x:v>일치</x:v>
      </x:c>
    </x:row>
    <x:row r="3" ht="30" customHeight="1">
      <x:c r="A3" s="5" t="str">
        <x:v>APPLE inc.</x:v>
      </x:c>
      <x:c r="B3" s="1" t="str">
        <x:f>UPPER(A3)</x:f>
        <x:v>APPLE INC.</x:v>
      </x:c>
      <x:c r="C3" s="1" t="str">
        <x:f>LOWER(A3)</x:f>
        <x:v>apple inc.</x:v>
      </x:c>
      <x:c r="D3" s="1" t="str">
        <x:f>PROPER(A3)</x:f>
        <x:v>Apple Inc.</x:v>
      </x:c>
      <x:c r="E3" s="6" t="str">
        <x:v>APPLE INC.</x:v>
      </x:c>
      <x:c r="F3" s="6" t="str">
        <x:v>apple inc.</x:v>
      </x:c>
      <x:c r="G3" s="6" t="str">
        <x:v>Apple Inc.</x:v>
      </x:c>
      <x:c r="H3" s="1" t="str">
        <x:f>IF(AND(EXACT(B3,E3),EXACT(C3,F3),EXACT(D3,G3)),"일치","불일치")</x:f>
        <x:v>일치</x:v>
      </x:c>
    </x:row>
    <x:row r="4" ht="30" customHeight="1">
      <x:c r="A4" s="5" t="str">
        <x:v>iPhone</x:v>
      </x:c>
      <x:c r="B4" s="1" t="str">
        <x:f>UPPER(A4)</x:f>
        <x:v>IPHONE</x:v>
      </x:c>
      <x:c r="C4" s="1" t="str">
        <x:f>LOWER(A4)</x:f>
        <x:v>iphone</x:v>
      </x:c>
      <x:c r="D4" s="1" t="str">
        <x:f>PROPER(A4)</x:f>
        <x:v>Iphone</x:v>
      </x:c>
      <x:c r="E4" s="6" t="str">
        <x:v>IPHONE</x:v>
      </x:c>
      <x:c r="F4" s="6" t="str">
        <x:v>iphone</x:v>
      </x:c>
      <x:c r="G4" s="6" t="str">
        <x:v>Iphone</x:v>
      </x:c>
      <x:c r="H4" s="1" t="str">
        <x:f>IF(AND(EXACT(B4,E4),EXACT(C4,F4),EXACT(D4,G4)),"일치","불일치")</x:f>
        <x:v>일치</x:v>
      </x:c>
    </x:row>
    <x:row r="5" ht="30" customHeight="1">
      <x:c r="A5" s="5" t="str">
        <x:v>NASA api</x:v>
      </x:c>
      <x:c r="B5" s="1" t="str">
        <x:f>UPPER(A5)</x:f>
        <x:v>NASA API</x:v>
      </x:c>
      <x:c r="C5" s="1" t="str">
        <x:f>LOWER(A5)</x:f>
        <x:v>nasa api</x:v>
      </x:c>
      <x:c r="D5" s="1" t="str">
        <x:f>PROPER(A5)</x:f>
        <x:v>Nasa Api</x:v>
      </x:c>
      <x:c r="E5" s="6" t="str">
        <x:v>NASA API</x:v>
      </x:c>
      <x:c r="F5" s="6" t="str">
        <x:v>nasa api</x:v>
      </x:c>
      <x:c r="G5" s="6" t="str">
        <x:v>Nasa Api</x:v>
      </x:c>
      <x:c r="H5" s="1" t="str">
        <x:f>IF(AND(EXACT(B5,E5),EXACT(C5,F5),EXACT(D5,G5)),"일치","불일치")</x:f>
        <x:v>일치</x:v>
      </x:c>
    </x:row>
    <x:row r="6" ht="30" customHeight="1">
      <x:c r="A6" s="5" t="str">
        <x:v>o'neil</x:v>
      </x:c>
      <x:c r="B6" s="1" t="str">
        <x:f>UPPER(A6)</x:f>
        <x:v>O'NEIL</x:v>
      </x:c>
      <x:c r="C6" s="1" t="str">
        <x:f>LOWER(A6)</x:f>
        <x:v>o'neil</x:v>
      </x:c>
      <x:c r="D6" s="1" t="str">
        <x:f>PROPER(A6)</x:f>
        <x:v>O'neil</x:v>
      </x:c>
      <x:c r="E6" s="6" t="str">
        <x:v>O'NEIL</x:v>
      </x:c>
      <x:c r="F6" s="6" t="str">
        <x:v>o'neil</x:v>
      </x:c>
      <x:c r="G6" s="6" t="str">
        <x:v>O'Neil</x:v>
      </x:c>
      <x:c r="H6" s="1" t="str">
        <x:f>IF(AND(EXACT(B6,E6),EXACT(C6,F6),EXACT(D6,G6)),"일치","불일치")</x:f>
        <x:v>불일치</x:v>
      </x:c>
    </x:row>
    <x:row r="7" ht="30" customHeight="1">
      <x:c r="A7" s="5" t="str">
        <x:v>한글 AbC 123</x:v>
      </x:c>
      <x:c r="B7" s="1" t="str">
        <x:f>UPPER(A7)</x:f>
        <x:v>한글 ABC 123</x:v>
      </x:c>
      <x:c r="C7" s="1" t="str">
        <x:f>LOWER(A7)</x:f>
        <x:v>한글 abc 123</x:v>
      </x:c>
      <x:c r="D7" s="1" t="str">
        <x:f>PROPER(A7)</x:f>
        <x:v>한글 Abc 123</x:v>
      </x:c>
      <x:c r="E7" s="6" t="str">
        <x:v>한글 ABC 123</x:v>
      </x:c>
      <x:c r="F7" s="6" t="str">
        <x:v>한글 abc 123</x:v>
      </x:c>
      <x:c r="G7" s="6" t="str">
        <x:v>한글 Abc 123</x:v>
      </x:c>
      <x:c r="H7" s="1" t="str">
        <x:f>IF(AND(EXACT(B7,E7),EXACT(C7,F7),EXACT(D7,G7)),"일치","불일치")</x:f>
        <x:v>일치</x:v>
      </x:c>
    </x:row>
    <x:row r="10">
      <x:c r="A10" t="str">
        <x:v>PROPER의 변환 규칙은 브랜드·이름의 올바른 철자를 판정하지 않습니다.</x:v>
      </x:c>
    </x:row>
    <x:row r="11">
      <x:c r="A11" t="str">
        <x:v>입력과 기대값은 작성한 예제이며 데스크톱 Excel 실행 증빙이 아닙니다.</x:v>
      </x:c>
    </x:row>
  </x:sheetData>
  <x:mergeCells>
    <x:mergeCell ref="A10:H10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34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30" customHeight="1">
      <x:c r="A1" s="4" t="str">
        <x:v>원본키</x:v>
      </x:c>
      <x:c r="B1" s="4" t="str">
        <x:v>반환값</x:v>
      </x:c>
      <x:c r="C1" s="4" t="str">
        <x:v>J2와 EXACT</x:v>
      </x:c>
      <x:c r="D1" s="1"/>
      <x:c r="E1" s="4" t="str">
        <x:v>검사</x:v>
      </x:c>
      <x:c r="F1" s="4" t="str">
        <x:v>수식 결과</x:v>
      </x:c>
      <x:c r="G1" s="4" t="str">
        <x:v>기대값</x:v>
      </x:c>
      <x:c r="H1" s="4" t="str">
        <x:v>검산</x:v>
      </x:c>
      <x:c r="I1" s="1"/>
      <x:c r="J1" s="4" t="str">
        <x:v>EXACT 기준</x:v>
      </x:c>
    </x:row>
    <x:row r="2" ht="30" customHeight="1">
      <x:c r="A2" s="5" t="str">
        <x:v>Samsung</x:v>
      </x:c>
      <x:c r="B2" s="5" t="str">
        <x:v>항목-1</x:v>
      </x:c>
      <x:c r="C2" s="1" t="b">
        <x:f>EXACT(A2,$J$2)</x:f>
        <x:v>1</x:v>
      </x:c>
      <x:c r="D2" s="1"/>
      <x:c r="E2" s="1" t="str">
        <x:v>일반 비교</x:v>
      </x:c>
      <x:c r="F2" s="1" t="b">
        <x:f>A2=A3</x:f>
        <x:v>1</x:v>
      </x:c>
      <x:c r="G2" s="9" t="b">
        <x:v>1</x:v>
      </x:c>
      <x:c r="H2" s="1" t="str">
        <x:f>IF(EXACT(F2,G2),"일치","불일치")</x:f>
        <x:v>일치</x:v>
      </x:c>
      <x:c r="I2" s="1"/>
      <x:c r="J2" s="5" t="str">
        <x:v>Samsung</x:v>
      </x:c>
    </x:row>
    <x:row r="3" ht="30" customHeight="1">
      <x:c r="A3" s="5" t="str">
        <x:v>samsung</x:v>
      </x:c>
      <x:c r="B3" s="5" t="str">
        <x:v>항목-2</x:v>
      </x:c>
      <x:c r="C3" s="1" t="b">
        <x:f>EXACT(A3,$J$2)</x:f>
        <x:v>0</x:v>
      </x:c>
      <x:c r="D3" s="1"/>
      <x:c r="E3" s="1" t="str">
        <x:v>EXACT 비교</x:v>
      </x:c>
      <x:c r="F3" s="1" t="b">
        <x:f>EXACT(A2,A3)</x:f>
        <x:v>0</x:v>
      </x:c>
      <x:c r="G3" s="9" t="b">
        <x:v>0</x:v>
      </x:c>
      <x:c r="H3" s="1" t="str">
        <x:f>IF(EXACT(F3,G3),"일치","불일치")</x:f>
        <x:v>일치</x:v>
      </x:c>
      <x:c r="I3" s="1"/>
      <x:c r="J3" s="1"/>
    </x:row>
    <x:row r="4" ht="30" customHeight="1">
      <x:c r="A4" s="5" t="str">
        <x:v>APPLE INC.</x:v>
      </x:c>
      <x:c r="B4" s="5" t="str">
        <x:v>항목-3</x:v>
      </x:c>
      <x:c r="C4" s="1" t="b">
        <x:f>EXACT(A4,$J$2)</x:f>
        <x:v>0</x:v>
      </x:c>
      <x:c r="D4" s="1"/>
      <x:c r="E4" s="1" t="str">
        <x:v>COUNTIF 대소문자 무시</x:v>
      </x:c>
      <x:c r="F4" s="1" t="n">
        <x:f>COUNTIF(A2:A4,"SAMSUNG")</x:f>
        <x:v>2</x:v>
      </x:c>
      <x:c r="G4" s="6" t="n">
        <x:v>2</x:v>
      </x:c>
      <x:c r="H4" s="1" t="str">
        <x:f>IF(EXACT(F4,G4),"일치","불일치")</x:f>
        <x:v>일치</x:v>
      </x:c>
      <x:c r="I4" s="1"/>
      <x:c r="J4" s="1"/>
    </x:row>
    <x:row r="5" ht="30" customHeight="1">
      <x:c r="A5" s="1"/>
      <x:c r="B5" s="1"/>
      <x:c r="C5" s="1"/>
      <x:c r="D5" s="1"/>
      <x:c r="E5" s="1" t="str">
        <x:v>VLOOKUP 첫 일치</x:v>
      </x:c>
      <x:c r="F5" s="1" t="str">
        <x:f>VLOOKUP("samsung",A2:B4,2,FALSE)</x:f>
        <x:v>항목-1</x:v>
      </x:c>
      <x:c r="G5" s="6" t="str">
        <x:v>항목-1</x:v>
      </x:c>
      <x:c r="H5" s="1" t="str">
        <x:f>IF(EXACT(F5,G5),"일치","불일치")</x:f>
        <x:v>일치</x:v>
      </x:c>
      <x:c r="I5" s="1"/>
      <x:c r="J5" s="1"/>
    </x:row>
    <x:row r="6" ht="30" customHeight="1">
      <x:c r="A6" s="1"/>
      <x:c r="B6" s="1"/>
      <x:c r="C6" s="1"/>
      <x:c r="D6" s="1"/>
      <x:c r="E6" s="1" t="str">
        <x:v>EXACT 보조열 TRUE 개수</x:v>
      </x:c>
      <x:c r="F6" s="1" t="n">
        <x:f>COUNTIF(C2:C4,TRUE)</x:f>
        <x:v>0</x:v>
      </x:c>
      <x:c r="G6" s="6" t="n">
        <x:v>1</x:v>
      </x:c>
      <x:c r="H6" s="1" t="str">
        <x:f>IF(EXACT(F6,G6),"일치","불일치")</x:f>
        <x:v>불일치</x:v>
      </x:c>
      <x:c r="I6" s="1"/>
      <x:c r="J6" s="1"/>
    </x:row>
    <x:row r="7" ht="30" customHeight="1">
      <x:c r="A7" s="1"/>
      <x:c r="B7" s="1"/>
      <x:c r="C7" s="1"/>
      <x:c r="D7" s="1"/>
      <x:c r="E7" s="1" t="str">
        <x:v>대소문자 식별자 비교</x:v>
      </x:c>
      <x:c r="F7" s="1" t="b">
        <x:f>EXACT("AbC-01","abc-01")</x:f>
        <x:v>0</x:v>
      </x:c>
      <x:c r="G7" s="9" t="b">
        <x:v>0</x:v>
      </x:c>
      <x:c r="H7" s="1" t="str">
        <x:f>IF(EXACT(F7,G7),"일치","불일치")</x:f>
        <x:v>일치</x:v>
      </x:c>
      <x:c r="I7" s="1"/>
      <x:c r="J7" s="1"/>
    </x:row>
    <x:row r="8" ht="30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30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30" customHeight="1">
      <x:c r="A10" s="1" t="str">
        <x:v>FALSE의 정확 일치는 대소문자를 구분한다는 뜻이 아닙니다. 중복이면 첫 일치를 반환하는 예제입니다.</x:v>
      </x:c>
      <x:c r="B10" s="1"/>
      <x:c r="C10" s="1"/>
      <x:c r="D10" s="1"/>
      <x:c r="E10" s="1"/>
      <x:c r="F10" s="1"/>
      <x:c r="G10" s="1"/>
      <x:c r="H10" s="1"/>
      <x:c r="I10" s="1"/>
      <x:c r="J10" s="1"/>
    </x:row>
    <x:row r="11" ht="30" customHeight="1">
      <x:c r="A11" s="1" t="str">
        <x:v>원본 키가 다른 대상을 가리키는지는 이 수식만으로 확인할 수 없습니다.</x:v>
      </x:c>
      <x:c r="B11" s="1"/>
      <x:c r="C11" s="1"/>
      <x:c r="D11" s="1"/>
      <x:c r="E11" s="1"/>
      <x:c r="F11" s="1"/>
      <x:c r="G11" s="1"/>
      <x:c r="H11" s="1"/>
      <x:c r="I11" s="1"/>
      <x:c r="J11" s="1"/>
    </x:row>
  </x:sheetData>
  <x:mergeCells>
    <x:mergeCell ref="A10:J10"/>
    <x:mergeCell ref="A11:J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0" hidden="0" customWidth="1"/>
    <x:col min="8" max="8" width="20" hidden="0" customWidth="1"/>
    <x:col min="9" max="9" width="26" hidden="0" customWidth="1"/>
    <x:col min="10" max="10" width="26" hidden="0" customWidth="1"/>
    <x:col min="11" max="11" width="20" hidden="0" customWidth="1"/>
    <x:col min="12" max="12" width="65" hidden="0" customWidth="1"/>
  </x:cols>
  <x:sheetData>
    <x:row r="1" ht="30" customHeight="1">
      <x:c r="A1" s="10" t="str">
        <x:v>증상</x:v>
      </x:c>
      <x:c r="B1" s="10" t="str">
        <x:v>원본</x:v>
      </x:c>
      <x:c r="C1" s="10" t="str">
        <x:v>규칙 분류</x:v>
      </x:c>
      <x:c r="D1" s="10" t="str">
        <x:v>구분자 대체</x:v>
      </x:c>
      <x:c r="E1" s="10" t="str">
        <x:v>정제키</x:v>
      </x:c>
      <x:c r="F1" s="10" t="str">
        <x:v>수식 기대값</x:v>
      </x:c>
      <x:c r="G1" s="10" t="str">
        <x:v>키 EXACT</x:v>
      </x:c>
      <x:c r="H1" s="10" t="str">
        <x:v>동일키 수</x:v>
      </x:c>
      <x:c r="I1" s="10" t="str">
        <x:v>판정</x:v>
      </x:c>
      <x:c r="J1" s="10" t="str">
        <x:v>기대 판정</x:v>
      </x:c>
      <x:c r="K1" s="10" t="str">
        <x:v>판정 검산</x:v>
      </x:c>
      <x:c r="L1" s="10" t="str">
        <x:v>주의</x:v>
      </x:c>
    </x:row>
    <x:row r="2" ht="55" customHeight="1">
      <x:c r="A2" s="11" t="str">
        <x:v>앞뒤 일반 공백</x:v>
      </x:c>
      <x:c r="B2" s="12" t="str">
        <x:v> Samsung </x:v>
      </x:c>
      <x:c r="C2" s="12" t="str">
        <x:v>표시명</x:v>
      </x:c>
      <x:c r="D2" s="11" t="str">
        <x:f>SUBSTITUTE(SUBSTITUTE(SUBSTITUTE(SUBSTITUTE(B2,UNICHAR(160)," "),UNICHAR(9)," "),UNICHAR(10)," "),UNICHAR(13)," ")</x:f>
        <x:v> Samsung </x:v>
      </x:c>
      <x:c r="E2" s="11" t="str">
        <x:f>UPPER(TRIM(D2))</x:f>
        <x:v>SAMSUNG</x:v>
      </x:c>
      <x:c r="F2" s="13" t="str">
        <x:v>SAMSUNG</x:v>
      </x:c>
      <x:c r="G2" s="11" t="b">
        <x:f>EXACT(E2,F2)</x:f>
        <x:v>1</x:v>
      </x:c>
      <x:c r="H2" s="11" t="n">
        <x:f>IF(E2="","",COUNTIF($E$2:$E$13,"="&amp;SUBSTITUTE(SUBSTITUTE(SUBSTITUTE(E2,"~","~~"),"*","~*"),"?","~?")))</x:f>
        <x:v>4</x:v>
      </x:c>
      <x:c r="I2" s="11" t="str">
        <x:f>IFERROR(IF(C2="식별자","보류:원본보존",IF(C2&lt;&gt;"표시명","보류:규칙확인",IF(OR(B2="",E2=""),"보류:빈입력",IF(NOT(G2),"보류:기대값불일치",IF(H2&lt;&gt;1,"보류:키중복","사용후보"))))),"보류:입력오류")</x:f>
        <x:v>보류:키중복</x:v>
      </x:c>
      <x:c r="J2" s="13" t="str">
        <x:v>보류:키중복</x:v>
      </x:c>
      <x:c r="K2" s="11" t="str">
        <x:f>IF(EXACT(I2,J2),"일치","불일치")</x:f>
        <x:v>일치</x:v>
      </x:c>
      <x:c r="L2" s="11" t="str">
        <x:v>같은 표준 키가 네 행에서 만들어집니다.</x:v>
      </x:c>
    </x:row>
    <x:row r="3" ht="55" customHeight="1">
      <x:c r="A3" s="11" t="str">
        <x:v>소문자</x:v>
      </x:c>
      <x:c r="B3" s="12" t="str">
        <x:v>samsung</x:v>
      </x:c>
      <x:c r="C3" s="12" t="str">
        <x:v>표시명</x:v>
      </x:c>
      <x:c r="D3" s="11" t="str">
        <x:f>SUBSTITUTE(SUBSTITUTE(SUBSTITUTE(SUBSTITUTE(B3,UNICHAR(160)," "),UNICHAR(9)," "),UNICHAR(10)," "),UNICHAR(13)," ")</x:f>
        <x:v>samsung</x:v>
      </x:c>
      <x:c r="E3" s="11" t="str">
        <x:f>UPPER(TRIM(D3))</x:f>
        <x:v>SAMSUNG</x:v>
      </x:c>
      <x:c r="F3" s="13" t="str">
        <x:v>SAMSUNG</x:v>
      </x:c>
      <x:c r="G3" s="11" t="b">
        <x:f>EXACT(E3,F3)</x:f>
        <x:v>1</x:v>
      </x:c>
      <x:c r="H3" s="11" t="n">
        <x:f>IF(E3="","",COUNTIF($E$2:$E$13,"="&amp;SUBSTITUTE(SUBSTITUTE(SUBSTITUTE(E3,"~","~~"),"*","~*"),"?","~?")))</x:f>
        <x:v>4</x:v>
      </x:c>
      <x:c r="I3" s="11" t="str">
        <x:f>IFERROR(IF(C3="식별자","보류:원본보존",IF(C3&lt;&gt;"표시명","보류:규칙확인",IF(OR(B3="",E3=""),"보류:빈입력",IF(NOT(G3),"보류:기대값불일치",IF(H3&lt;&gt;1,"보류:키중복","사용후보"))))),"보류:입력오류")</x:f>
        <x:v>보류:키중복</x:v>
      </x:c>
      <x:c r="J3" s="13" t="str">
        <x:v>보류:키중복</x:v>
      </x:c>
      <x:c r="K3" s="11" t="str">
        <x:f>IF(EXACT(I3,J3),"일치","불일치")</x:f>
        <x:v>일치</x:v>
      </x:c>
      <x:c r="L3" s="11" t="str">
        <x:v>대소문자가 같아졌다는 이유로 같은 대상을 확정하지 않습니다.</x:v>
      </x:c>
    </x:row>
    <x:row r="4" ht="55" customHeight="1">
      <x:c r="A4" s="11" t="str">
        <x:v>대문자</x:v>
      </x:c>
      <x:c r="B4" s="12" t="str">
        <x:v>SAMSUNG</x:v>
      </x:c>
      <x:c r="C4" s="12" t="str">
        <x:v>표시명</x:v>
      </x:c>
      <x:c r="D4" s="11" t="str">
        <x:f>SUBSTITUTE(SUBSTITUTE(SUBSTITUTE(SUBSTITUTE(B4,UNICHAR(160)," "),UNICHAR(9)," "),UNICHAR(10)," "),UNICHAR(13)," ")</x:f>
        <x:v>SAMSUNG</x:v>
      </x:c>
      <x:c r="E4" s="11" t="str">
        <x:f>UPPER(TRIM(D4))</x:f>
        <x:v>SAMSUNG</x:v>
      </x:c>
      <x:c r="F4" s="13" t="str">
        <x:v>SAMSUNG</x:v>
      </x:c>
      <x:c r="G4" s="11" t="b">
        <x:f>EXACT(E4,F4)</x:f>
        <x:v>1</x:v>
      </x:c>
      <x:c r="H4" s="11" t="n">
        <x:f>IF(E4="","",COUNTIF($E$2:$E$13,"="&amp;SUBSTITUTE(SUBSTITUTE(SUBSTITUTE(E4,"~","~~"),"*","~*"),"?","~?")))</x:f>
        <x:v>4</x:v>
      </x:c>
      <x:c r="I4" s="11" t="str">
        <x:f>IFERROR(IF(C4="식별자","보류:원본보존",IF(C4&lt;&gt;"표시명","보류:규칙확인",IF(OR(B4="",E4=""),"보류:빈입력",IF(NOT(G4),"보류:기대값불일치",IF(H4&lt;&gt;1,"보류:키중복","사용후보"))))),"보류:입력오류")</x:f>
        <x:v>보류:키중복</x:v>
      </x:c>
      <x:c r="J4" s="13" t="str">
        <x:v>보류:키중복</x:v>
      </x:c>
      <x:c r="K4" s="11" t="str">
        <x:f>IF(EXACT(I4,J4),"일치","불일치")</x:f>
        <x:v>일치</x:v>
      </x:c>
      <x:c r="L4" s="11" t="str">
        <x:v>고유 마스터 키 후보에서 중복을 보류합니다.</x:v>
      </x:c>
    </x:row>
    <x:row r="5" ht="55" customHeight="1">
      <x:c r="A5" s="11" t="str">
        <x:v>혼합 대소문자</x:v>
      </x:c>
      <x:c r="B5" s="12" t="str">
        <x:v>sAmSuNg</x:v>
      </x:c>
      <x:c r="C5" s="12" t="str">
        <x:v>표시명</x:v>
      </x:c>
      <x:c r="D5" s="11" t="str">
        <x:f>SUBSTITUTE(SUBSTITUTE(SUBSTITUTE(SUBSTITUTE(B5,UNICHAR(160)," "),UNICHAR(9)," "),UNICHAR(10)," "),UNICHAR(13)," ")</x:f>
        <x:v>sAmSuNg</x:v>
      </x:c>
      <x:c r="E5" s="11" t="str">
        <x:f>UPPER(TRIM(D5))</x:f>
        <x:v>SAMSUNG</x:v>
      </x:c>
      <x:c r="F5" s="13" t="str">
        <x:v>SAMSUNG</x:v>
      </x:c>
      <x:c r="G5" s="11" t="b">
        <x:f>EXACT(E5,F5)</x:f>
        <x:v>1</x:v>
      </x:c>
      <x:c r="H5" s="11" t="n">
        <x:f>IF(E5="","",COUNTIF($E$2:$E$13,"="&amp;SUBSTITUTE(SUBSTITUTE(SUBSTITUTE(E5,"~","~~"),"*","~*"),"?","~?")))</x:f>
        <x:v>4</x:v>
      </x:c>
      <x:c r="I5" s="11" t="str">
        <x:f>IFERROR(IF(C5="식별자","보류:원본보존",IF(C5&lt;&gt;"표시명","보류:규칙확인",IF(OR(B5="",E5=""),"보류:빈입력",IF(NOT(G5),"보류:기대값불일치",IF(H5&lt;&gt;1,"보류:키중복","사용후보"))))),"보류:입력오류")</x:f>
        <x:v>보류:키중복</x:v>
      </x:c>
      <x:c r="J5" s="13" t="str">
        <x:v>보류:키중복</x:v>
      </x:c>
      <x:c r="K5" s="11" t="str">
        <x:f>IF(EXACT(I5,J5),"일치","불일치")</x:f>
        <x:v>일치</x:v>
      </x:c>
      <x:c r="L5" s="11" t="str">
        <x:v>중복 행의 실제 식별자를 원본 시스템에서 확인합니다.</x:v>
      </x:c>
    </x:row>
    <x:row r="6" ht="55" customHeight="1">
      <x:c r="A6" s="11" t="str">
        <x:v>NBSP</x:v>
      </x:c>
      <x:c r="B6" s="12" t="str">
        <x:v>data team</x:v>
      </x:c>
      <x:c r="C6" s="12" t="str">
        <x:v>표시명</x:v>
      </x:c>
      <x:c r="D6" s="11" t="str">
        <x:f>SUBSTITUTE(SUBSTITUTE(SUBSTITUTE(SUBSTITUTE(B6,UNICHAR(160)," "),UNICHAR(9)," "),UNICHAR(10)," "),UNICHAR(13)," ")</x:f>
        <x:v>data team</x:v>
      </x:c>
      <x:c r="E6" s="11" t="str">
        <x:f>UPPER(TRIM(D6))</x:f>
        <x:v>DATA TEAM</x:v>
      </x:c>
      <x:c r="F6" s="13" t="str">
        <x:v>DATA TEAM</x:v>
      </x:c>
      <x:c r="G6" s="11" t="b">
        <x:f>EXACT(E6,F6)</x:f>
        <x:v>1</x:v>
      </x:c>
      <x:c r="H6" s="11" t="n">
        <x:f>IF(E6="","",COUNTIF($E$2:$E$13,"="&amp;SUBSTITUTE(SUBSTITUTE(SUBSTITUTE(E6,"~","~~"),"*","~*"),"?","~?")))</x:f>
        <x:v>2</x:v>
      </x:c>
      <x:c r="I6" s="11" t="str">
        <x:f>IFERROR(IF(C6="식별자","보류:원본보존",IF(C6&lt;&gt;"표시명","보류:규칙확인",IF(OR(B6="",E6=""),"보류:빈입력",IF(NOT(G6),"보류:기대값불일치",IF(H6&lt;&gt;1,"보류:키중복","사용후보"))))),"보류:입력오류")</x:f>
        <x:v>보류:키중복</x:v>
      </x:c>
      <x:c r="J6" s="13" t="str">
        <x:v>보류:키중복</x:v>
      </x:c>
      <x:c r="K6" s="11" t="str">
        <x:f>IF(EXACT(I6,J6),"일치","불일치")</x:f>
        <x:v>일치</x:v>
      </x:c>
      <x:c r="L6" s="11" t="str">
        <x:v>NBSP를 빈 문자열이 아닌 일반 공백으로 바꿉니다.</x:v>
      </x:c>
    </x:row>
    <x:row r="7" ht="55" customHeight="1">
      <x:c r="A7" s="11" t="str">
        <x:v>탭</x:v>
      </x:c>
      <x:c r="B7" s="12" t="str">
        <x:v>data	team</x:v>
      </x:c>
      <x:c r="C7" s="12" t="str">
        <x:v>표시명</x:v>
      </x:c>
      <x:c r="D7" s="11" t="str">
        <x:f>SUBSTITUTE(SUBSTITUTE(SUBSTITUTE(SUBSTITUTE(B7,UNICHAR(160)," "),UNICHAR(9)," "),UNICHAR(10)," "),UNICHAR(13)," ")</x:f>
        <x:v>data team</x:v>
      </x:c>
      <x:c r="E7" s="11" t="str">
        <x:f>UPPER(TRIM(D7))</x:f>
        <x:v>DATA TEAM</x:v>
      </x:c>
      <x:c r="F7" s="13" t="str">
        <x:v>DATA TEAM</x:v>
      </x:c>
      <x:c r="G7" s="11" t="b">
        <x:f>EXACT(E7,F7)</x:f>
        <x:v>1</x:v>
      </x:c>
      <x:c r="H7" s="11" t="n">
        <x:f>IF(E7="","",COUNTIF($E$2:$E$13,"="&amp;SUBSTITUTE(SUBSTITUTE(SUBSTITUTE(E7,"~","~~"),"*","~*"),"?","~?")))</x:f>
        <x:v>2</x:v>
      </x:c>
      <x:c r="I7" s="11" t="str">
        <x:f>IFERROR(IF(C7="식별자","보류:원본보존",IF(C7&lt;&gt;"표시명","보류:규칙확인",IF(OR(B7="",E7=""),"보류:빈입력",IF(NOT(G7),"보류:기대값불일치",IF(H7&lt;&gt;1,"보류:키중복","사용후보"))))),"보류:입력오류")</x:f>
        <x:v>보류:키중복</x:v>
      </x:c>
      <x:c r="J7" s="13" t="str">
        <x:v>보류:키중복</x:v>
      </x:c>
      <x:c r="K7" s="11" t="str">
        <x:f>IF(EXACT(I7,J7),"일치","불일치")</x:f>
        <x:v>일치</x:v>
      </x:c>
      <x:c r="L7" s="11" t="str">
        <x:v>단어 경계를 공백으로 보존합니다.</x:v>
      </x:c>
    </x:row>
    <x:row r="8" ht="55" customHeight="1">
      <x:c r="A8" s="11" t="str">
        <x:v>줄바꿈 LF</x:v>
      </x:c>
      <x:c r="B8" s="12" t="str">
        <x:v>Excel
Lab</x:v>
      </x:c>
      <x:c r="C8" s="12" t="str">
        <x:v>표시명</x:v>
      </x:c>
      <x:c r="D8" s="11" t="str">
        <x:f>SUBSTITUTE(SUBSTITUTE(SUBSTITUTE(SUBSTITUTE(B8,UNICHAR(160)," "),UNICHAR(9)," "),UNICHAR(10)," "),UNICHAR(13)," ")</x:f>
        <x:v>Excel Lab</x:v>
      </x:c>
      <x:c r="E8" s="11" t="str">
        <x:f>UPPER(TRIM(D8))</x:f>
        <x:v>EXCEL LAB</x:v>
      </x:c>
      <x:c r="F8" s="13" t="str">
        <x:v>EXCEL LAB</x:v>
      </x:c>
      <x:c r="G8" s="11" t="b">
        <x:f>EXACT(E8,F8)</x:f>
        <x:v>1</x:v>
      </x:c>
      <x:c r="H8" s="11" t="n">
        <x:f>IF(E8="","",COUNTIF($E$2:$E$13,"="&amp;SUBSTITUTE(SUBSTITUTE(SUBSTITUTE(E8,"~","~~"),"*","~*"),"?","~?")))</x:f>
        <x:v>2</x:v>
      </x:c>
      <x:c r="I8" s="11" t="str">
        <x:f>IFERROR(IF(C8="식별자","보류:원본보존",IF(C8&lt;&gt;"표시명","보류:규칙확인",IF(OR(B8="",E8=""),"보류:빈입력",IF(NOT(G8),"보류:기대값불일치",IF(H8&lt;&gt;1,"보류:키중복","사용후보"))))),"보류:입력오류")</x:f>
        <x:v>보류:키중복</x:v>
      </x:c>
      <x:c r="J8" s="13" t="str">
        <x:v>보류:키중복</x:v>
      </x:c>
      <x:c r="K8" s="11" t="str">
        <x:f>IF(EXACT(I8,J8),"일치","불일치")</x:f>
        <x:v>일치</x:v>
      </x:c>
      <x:c r="L8" s="11" t="str">
        <x:v>실습에서 줄바꿈을 단어 구분자로 취급한 규칙입니다.</x:v>
      </x:c>
    </x:row>
    <x:row r="9" ht="55" customHeight="1">
      <x:c r="A9" s="11" t="str">
        <x:v>줄바꿈 CR</x:v>
      </x:c>
      <x:c r="B9" s="12" t="str">
        <x:v>Excel
Lab</x:v>
      </x:c>
      <x:c r="C9" s="12" t="str">
        <x:v>표시명</x:v>
      </x:c>
      <x:c r="D9" s="11" t="str">
        <x:f>SUBSTITUTE(SUBSTITUTE(SUBSTITUTE(SUBSTITUTE(B9,UNICHAR(160)," "),UNICHAR(9)," "),UNICHAR(10)," "),UNICHAR(13)," ")</x:f>
        <x:v>Excel Lab</x:v>
      </x:c>
      <x:c r="E9" s="11" t="str">
        <x:f>UPPER(TRIM(D9))</x:f>
        <x:v>EXCEL LAB</x:v>
      </x:c>
      <x:c r="F9" s="13" t="str">
        <x:v>EXCEL LAB</x:v>
      </x:c>
      <x:c r="G9" s="11" t="b">
        <x:f>EXACT(E9,F9)</x:f>
        <x:v>1</x:v>
      </x:c>
      <x:c r="H9" s="11" t="n">
        <x:f>IF(E9="","",COUNTIF($E$2:$E$13,"="&amp;SUBSTITUTE(SUBSTITUTE(SUBSTITUTE(E9,"~","~~"),"*","~*"),"?","~?")))</x:f>
        <x:v>2</x:v>
      </x:c>
      <x:c r="I9" s="11" t="str">
        <x:f>IFERROR(IF(C9="식별자","보류:원본보존",IF(C9&lt;&gt;"표시명","보류:규칙확인",IF(OR(B9="",E9=""),"보류:빈입력",IF(NOT(G9),"보류:기대값불일치",IF(H9&lt;&gt;1,"보류:키중복","사용후보"))))),"보류:입력오류")</x:f>
        <x:v>보류:키중복</x:v>
      </x:c>
      <x:c r="J9" s="13" t="str">
        <x:v>보류:키중복</x:v>
      </x:c>
      <x:c r="K9" s="11" t="str">
        <x:f>IF(EXACT(I9,J9),"일치","불일치")</x:f>
        <x:v>일치</x:v>
      </x:c>
      <x:c r="L9" s="11" t="str">
        <x:v>줄바꿈 의미가 다른 원본에는 이 규칙을 자동 적용하지 않습니다.</x:v>
      </x:c>
    </x:row>
    <x:row r="10" ht="55" customHeight="1">
      <x:c r="A10" s="11" t="str">
        <x:v>고유 표시명</x:v>
      </x:c>
      <x:c r="B10" s="12" t="str">
        <x:v>Plain label</x:v>
      </x:c>
      <x:c r="C10" s="12" t="str">
        <x:v>표시명</x:v>
      </x:c>
      <x:c r="D10" s="11" t="str">
        <x:f>SUBSTITUTE(SUBSTITUTE(SUBSTITUTE(SUBSTITUTE(B10,UNICHAR(160)," "),UNICHAR(9)," "),UNICHAR(10)," "),UNICHAR(13)," ")</x:f>
        <x:v>Plain label</x:v>
      </x:c>
      <x:c r="E10" s="11" t="str">
        <x:f>UPPER(TRIM(D10))</x:f>
        <x:v>PLAIN LABEL</x:v>
      </x:c>
      <x:c r="F10" s="13" t="str">
        <x:v>PLAIN LABEL</x:v>
      </x:c>
      <x:c r="G10" s="11" t="b">
        <x:f>EXACT(E10,F10)</x:f>
        <x:v>1</x:v>
      </x:c>
      <x:c r="H10" s="11" t="n">
        <x:f>IF(E10="","",COUNTIF($E$2:$E$13,"="&amp;SUBSTITUTE(SUBSTITUTE(SUBSTITUTE(E10,"~","~~"),"*","~*"),"?","~?")))</x:f>
        <x:v>1</x:v>
      </x:c>
      <x:c r="I10" s="11" t="str">
        <x:f>IFERROR(IF(C10="식별자","보류:원본보존",IF(C10&lt;&gt;"표시명","보류:규칙확인",IF(OR(B10="",E10=""),"보류:빈입력",IF(NOT(G10),"보류:기대값불일치",IF(H10&lt;&gt;1,"보류:키중복","사용후보"))))),"보류:입력오류")</x:f>
        <x:v>사용후보</x:v>
      </x:c>
      <x:c r="J10" s="13" t="str">
        <x:v>사용후보</x:v>
      </x:c>
      <x:c r="K10" s="11" t="str">
        <x:f>IF(EXACT(I10,J10),"일치","불일치")</x:f>
        <x:v>일치</x:v>
      </x:c>
      <x:c r="L10" s="11" t="str">
        <x:v>이 예제 범위에서만 고유한 후보입니다. 업무 승인 완료가 아닙니다.</x:v>
      </x:c>
    </x:row>
    <x:row r="11" ht="55" customHeight="1">
      <x:c r="A11" s="11" t="str">
        <x:v>제로폭 문자</x:v>
      </x:c>
      <x:c r="B11" s="12" t="str">
        <x:v>Data​Team</x:v>
      </x:c>
      <x:c r="C11" s="12" t="str">
        <x:v>검토필요</x:v>
      </x:c>
      <x:c r="D11" s="11" t="str">
        <x:f>SUBSTITUTE(SUBSTITUTE(SUBSTITUTE(SUBSTITUTE(B11,UNICHAR(160)," "),UNICHAR(9)," "),UNICHAR(10)," "),UNICHAR(13)," ")</x:f>
        <x:v>Data​Team</x:v>
      </x:c>
      <x:c r="E11" s="11" t="str">
        <x:f>UPPER(TRIM(D11))</x:f>
        <x:v>DATA​TEAM</x:v>
      </x:c>
      <x:c r="F11" s="13" t="str">
        <x:v>DATA​TEAM</x:v>
      </x:c>
      <x:c r="G11" s="11" t="b">
        <x:f>EXACT(E11,F11)</x:f>
        <x:v>1</x:v>
      </x:c>
      <x:c r="H11" s="11" t="n">
        <x:f>IF(E11="","",COUNTIF($E$2:$E$13,"="&amp;SUBSTITUTE(SUBSTITUTE(SUBSTITUTE(E11,"~","~~"),"*","~*"),"?","~?")))</x:f>
        <x:v>1</x:v>
      </x:c>
      <x:c r="I11" s="11" t="str">
        <x:f>IFERROR(IF(C11="식별자","보류:원본보존",IF(C11&lt;&gt;"표시명","보류:규칙확인",IF(OR(B11="",E11=""),"보류:빈입력",IF(NOT(G11),"보류:기대값불일치",IF(H11&lt;&gt;1,"보류:키중복","사용후보"))))),"보류:입력오류")</x:f>
        <x:v>보류:규칙확인</x:v>
      </x:c>
      <x:c r="J11" s="13" t="str">
        <x:v>보류:규칙확인</x:v>
      </x:c>
      <x:c r="K11" s="11" t="str">
        <x:f>IF(EXACT(I11,J11),"일치","불일치")</x:f>
        <x:v>일치</x:v>
      </x:c>
      <x:c r="L11" s="11" t="str">
        <x:v>제로폭 문자는 제거하지 않습니다. G열 일치여도 규칙 확인으로 보류합니다.</x:v>
      </x:c>
    </x:row>
    <x:row r="12" ht="55" customHeight="1">
      <x:c r="A12" s="11" t="str">
        <x:v>대소문자 식별자</x:v>
      </x:c>
      <x:c r="B12" s="12" t="str">
        <x:v>AbC-01</x:v>
      </x:c>
      <x:c r="C12" s="12" t="str">
        <x:v>식별자</x:v>
      </x:c>
      <x:c r="D12" s="11" t="str">
        <x:f>SUBSTITUTE(SUBSTITUTE(SUBSTITUTE(SUBSTITUTE(B12,UNICHAR(160)," "),UNICHAR(9)," "),UNICHAR(10)," "),UNICHAR(13)," ")</x:f>
        <x:v>AbC-01</x:v>
      </x:c>
      <x:c r="E12" s="11" t="str">
        <x:f>UPPER(TRIM(D12))</x:f>
        <x:v>ABC-01</x:v>
      </x:c>
      <x:c r="F12" s="13" t="str">
        <x:v>ABC-01</x:v>
      </x:c>
      <x:c r="G12" s="11" t="b">
        <x:f>EXACT(E12,F12)</x:f>
        <x:v>1</x:v>
      </x:c>
      <x:c r="H12" s="11" t="n">
        <x:f>IF(E12="","",COUNTIF($E$2:$E$13,"="&amp;SUBSTITUTE(SUBSTITUTE(SUBSTITUTE(E12,"~","~~"),"*","~*"),"?","~?")))</x:f>
        <x:v>1</x:v>
      </x:c>
      <x:c r="I12" s="11" t="str">
        <x:f>IFERROR(IF(C12="식별자","보류:원본보존",IF(C12&lt;&gt;"표시명","보류:규칙확인",IF(OR(B12="",E12=""),"보류:빈입력",IF(NOT(G12),"보류:기대값불일치",IF(H12&lt;&gt;1,"보류:키중복","사용후보"))))),"보류:입력오류")</x:f>
        <x:v>보류:원본보존</x:v>
      </x:c>
      <x:c r="J12" s="13" t="str">
        <x:v>보류:원본보존</x:v>
      </x:c>
      <x:c r="K12" s="11" t="str">
        <x:f>IF(EXACT(I12,J12),"일치","불일치")</x:f>
        <x:v>일치</x:v>
      </x:c>
      <x:c r="L12" s="11" t="str">
        <x:v>변환 결과는 비교용일 뿐 식별자로 사용하지 않습니다.</x:v>
      </x:c>
    </x:row>
    <x:row r="13" ht="55" customHeight="1">
      <x:c r="A13" s="11" t="str">
        <x:v>빈 입력</x:v>
      </x:c>
      <x:c r="B13" s="12" t="str"/>
      <x:c r="C13" s="12" t="str">
        <x:v>표시명</x:v>
      </x:c>
      <x:c r="D13" s="11" t="str">
        <x:f>SUBSTITUTE(SUBSTITUTE(SUBSTITUTE(SUBSTITUTE(B13,UNICHAR(160)," "),UNICHAR(9)," "),UNICHAR(10)," "),UNICHAR(13)," ")</x:f>
      </x:c>
      <x:c r="E13" s="11" t="str">
        <x:f>UPPER(TRIM(D13))</x:f>
      </x:c>
      <x:c r="F13" s="13" t="str"/>
      <x:c r="G13" s="11" t="b">
        <x:f>EXACT(E13,F13)</x:f>
        <x:v>1</x:v>
      </x:c>
      <x:c r="H13" s="11" t="str">
        <x:f>IF(E13="","",COUNTIF($E$2:$E$13,"="&amp;SUBSTITUTE(SUBSTITUTE(SUBSTITUTE(E13,"~","~~"),"*","~*"),"?","~?")))</x:f>
      </x:c>
      <x:c r="I13" s="11" t="str">
        <x:f>IFERROR(IF(C13="식별자","보류:원본보존",IF(C13&lt;&gt;"표시명","보류:규칙확인",IF(OR(B13="",E13=""),"보류:빈입력",IF(NOT(G13),"보류:기대값불일치",IF(H13&lt;&gt;1,"보류:키중복","사용후보"))))),"보류:입력오류")</x:f>
        <x:v>보류:빈입력</x:v>
      </x:c>
      <x:c r="J13" s="13" t="str">
        <x:v>보류:빈입력</x:v>
      </x:c>
      <x:c r="K13" s="11" t="str">
        <x:f>IF(EXACT(I13,J13),"일치","불일치")</x:f>
        <x:v>일치</x:v>
      </x:c>
      <x:c r="L13" s="11" t="str">
        <x:v>기대값도 빈칸이라고 사용 후보로 통과시키지 않습니다.</x:v>
      </x:c>
    </x:row>
    <x:row r="16">
      <x:c r="J16" t="str">
        <x:v>판정 일치 기대 12</x:v>
      </x:c>
      <x:c r="K16" t="n">
        <x:f>COUNTIF(K2:K13,"일치")</x:f>
        <x:v>12</x:v>
      </x:c>
    </x:row>
    <x:row r="17">
      <x:c r="J17" t="str">
        <x:v>사용후보 기대 1</x:v>
      </x:c>
      <x:c r="K17" t="n">
        <x:f>COUNTIF(I2:I13,"사용후보")</x:f>
        <x:v>1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05" hidden="0" customWidth="1"/>
  </x:cols>
  <x:sheetData>
    <x:row r="1" ht="66" customHeight="1">
      <x:c r="A1" s="10" t="str">
        <x:v>항목</x:v>
      </x:c>
      <x:c r="B1" s="10" t="str">
        <x:v>사용법과 한계</x:v>
      </x:c>
    </x:row>
    <x:row r="2" ht="66" customHeight="1">
      <x:c r="A2" s="11" t="str">
        <x:v>목적</x:v>
      </x:c>
      <x:c r="B2" s="11" t="str">
        <x:v>대소문자 변환과 비교를 구분하고, 승인한 표시명 규칙만 적용한 뒤 고유 마스터 키 후보의 중복을 보류하는 실습입니다.</x:v>
      </x:c>
    </x:row>
    <x:row r="3" ht="66" customHeight="1">
      <x:c r="A3" s="11" t="str">
        <x:v>실행 상태</x:v>
      </x:c>
      <x:c r="B3" s="11" t="str">
        <x:v>파일 생성 및 기대값 작성만 수행했습니다. 데스크톱 Excel 실행·재계산을 검증한 결과가 아닙니다.</x:v>
      </x:c>
    </x:row>
    <x:row r="4" ht="66" customHeight="1">
      <x:c r="A4" s="11" t="str">
        <x:v>변환</x:v>
      </x:c>
      <x:c r="B4" s="11" t="str">
        <x:v>A2:A7의 여섯 입력을 UPPER·LOWER·PROPER로 변환합니다. E:G는 고정 기대값이고 H2:H7의 기대값은 모두 일치입니다.</x:v>
      </x:c>
    </x:row>
    <x:row r="5" ht="66" customHeight="1">
      <x:c r="A5" s="11" t="str">
        <x:v>PROPER 한계</x:v>
      </x:c>
      <x:c r="B5" s="11" t="str">
        <x:v>iPhone은 Iphone, NASA api는 Nasa Api로 변환하는 예제입니다. 브랜드와 사람 이름을 자동 교정하는 정답표가 아닙니다.</x:v>
      </x:c>
    </x:row>
    <x:row r="6" ht="66" customHeight="1">
      <x:c r="A6" s="11" t="str">
        <x:v>비교</x:v>
      </x:c>
      <x:c r="B6" s="11" t="str">
        <x:v>A2:B4의 세 행으로 일반 비교와 EXACT, COUNTIF, VLOOKUP을 구분합니다. F2:F7 기대값은 TRUE, FALSE, 2, 항목-1, 1, FALSE입니다.</x:v>
      </x:c>
    </x:row>
    <x:row r="7" ht="66" customHeight="1">
      <x:c r="A7" s="11" t="str">
        <x:v>대소문자 구분</x:v>
      </x:c>
      <x:c r="B7" s="11" t="str">
        <x:v>J2=Samsung 기준으로 C2:C4의 EXACT 기대값은 TRUE, FALSE, FALSE입니다. 대소문자 구분을 원하면 원본을 먼저 대문자로 바꾸지 않습니다.</x:v>
      </x:c>
    </x:row>
    <x:row r="8" ht="66" customHeight="1">
      <x:c r="A8" s="11" t="str">
        <x:v>정제 B열</x:v>
      </x:c>
      <x:c r="B8" s="11" t="str">
        <x:v>A2:A13에 증상, B2:B13에 원본을 둡니다. NBSP·탭·LF·CR·제로폭 문자 사례가 포함돼 있어 눈으로만 판단하지 않습니다.</x:v>
      </x:c>
    </x:row>
    <x:row r="9" ht="66" customHeight="1">
      <x:c r="A9" s="11" t="str">
        <x:v>정제 C열</x:v>
      </x:c>
      <x:c r="B9" s="11" t="str">
        <x:v>표시명은 이 실습의 변환 규칙을 적용할 대상으로 분류한 행입니다. 식별자는 원본보존, 그 외 값은 규칙확인으로 보류합니다. 자동으로 업무 승인을 얻는 칸이 아닙니다.</x:v>
      </x:c>
    </x:row>
    <x:row r="10" ht="66" customHeight="1">
      <x:c r="A10" s="11" t="str">
        <x:v>정제 D:E열</x:v>
      </x:c>
      <x:c r="B10" s="11" t="str">
        <x:v>NBSP 160, 탭9, LF10, CR13을 UNICHAR로 지정해 일반 공백으로 대체한 뒤 TRIM과 UPPER를 적용합니다. 제로폭 등 다른 문자는 자동 제거하지 않습니다.</x:v>
      </x:c>
    </x:row>
    <x:row r="11" ht="66" customHeight="1">
      <x:c r="A11" s="11" t="str">
        <x:v>정제 F:G열</x:v>
      </x:c>
      <x:c r="B11" s="11" t="str">
        <x:v>F는 이 수식의 고정 기대 결과이고 G는 EXACT 검산입니다. 기대값 일치만으로 올바른 업무 키라는 뜻이 아닙니다.</x:v>
      </x:c>
    </x:row>
    <x:row r="12" ht="66" customHeight="1">
      <x:c r="A12" s="11" t="str">
        <x:v>정제 H열</x:v>
      </x:c>
      <x:c r="B12" s="11" t="str">
        <x:v>정제키의 동일키 수입니다. 별표·물음표·물결표는 COUNTIF 와일드카드로 확대되지 않도록 이스케이프합니다. 빈 키는 개수를 표시하지 않습니다.</x:v>
      </x:c>
    </x:row>
    <x:row r="13" ht="66" customHeight="1">
      <x:c r="A13" s="11" t="str">
        <x:v>정제 I열</x:v>
      </x:c>
      <x:c r="B13" s="11" t="str">
        <x:v>식별자, 미확인 규칙, 빈 원본·정제키, 기대값 불일치, 키 중복을 차례로 보류합니다. 나머지만 사용후보이며 실제 반출·동기화 승인을 뜻하지 않습니다.</x:v>
      </x:c>
    </x:row>
    <x:row r="14" ht="66" customHeight="1">
      <x:c r="A14" s="11" t="str">
        <x:v>정제 J:K열</x:v>
      </x:c>
      <x:c r="B14" s="11" t="str">
        <x:v>J는 고정 기대 판정, K는 판정 일치 여부입니다. K16 기대값12, K17 사용후보 기대값1입니다. 행11은 제로폭 문자가 남아도 규칙확인으로 보류하고, 행13은 빈칸끼리 일치해도 빈입력으로 보류합니다.</x:v>
      </x:c>
    </x:row>
    <x:row r="15" ht="66" customHeight="1">
      <x:c r="A15" s="11" t="str">
        <x:v>범위</x:v>
      </x:c>
      <x:c r="B15" s="11" t="str">
        <x:v>이 파일의 중복 판정은 고유 마스터 키 후보라는 목적에 한정합니다. 거래 내역의 같은 고객 반복을 무조건 오류로 보는 규칙이 아닙니다.</x:v>
      </x:c>
    </x:row>
    <x:row r="16" ht="66" customHeight="1">
      <x:c r="A16" s="11" t="str">
        <x:v>원본 보존</x:v>
      </x:c>
      <x:c r="B16" s="11" t="str">
        <x:v>실제 시스템의 ID, URL 경로, 인증 정보, 이메일 주소는 여기서 자동 변환하지 않습니다. 식별 규칙이 승인된 사본에서만 별도 처리합니다.</x:v>
      </x:c>
    </x:row>
    <x:row r="17" ht="66" customHeight="1">
      <x:c r="A17" s="11" t="str">
        <x:v>실패 복구</x:v>
      </x:c>
      <x:c r="B17" s="11" t="str">
        <x:v>원본을 지우지 말고 셀 주소·원문 길이·변환식·기대값·앱 정보를 남깁니다. 기대값이나 수식을 지워 통과시키지 않습니다.</x:v>
      </x:c>
    </x:row>
    <x:row r="18" ht="66" customHeight="1">
      <x:c r="A18" s="11" t="str">
        <x:v>규칙 변경</x:v>
      </x:c>
      <x:c r="B18" s="11" t="str">
        <x:v>단어 사이 공백을 줄이거나 줄바꿈을 바꿔도 되는지 먼저 판단합니다. 다른 문자나 데이터 의미에는 같은 규칙을 무조건 확대하지 않습니다.</x:v>
      </x:c>
    </x:row>
    <x:row r="19" ht="66" customHeight="1">
      <x:c r="A19" s="11" t="str">
        <x:v>새 입력</x:v>
      </x:c>
      <x:c r="B19" s="11" t="str">
        <x:v>고정 실습 범위와 기대값을 대상으로 만든 파일입니다. 행을 추가할 때는 수식 범위와 독립적으로 작성한 기대값·판정도 함께 바꿔야 합니다.</x:v>
      </x:c>
    </x:row>
    <x:row r="20" ht="66" customHeight="1">
      <x:c r="A20" s="11" t="str">
        <x:v>서식과 입력</x:v>
      </x:c>
      <x:c r="B20" s="11" t="str">
        <x:v>입력은 연한 노란색, 고정 기대값은 회색입니다. 수식 구분자와 지원 함수가 다른 앱에서는 공식 도움말을 확인하고 임의의 값으로 덮어쓰지 않습니다.</x:v>
      </x:c>
    </x:row>
    <x:row r="21" ht="66" customHeight="1">
      <x:c r="A21" s="11" t="str">
        <x:v>출처 확인일</x:v>
      </x:c>
      <x:c r="B21" s="11" t="str">
        <x:v>2026-09-12. 공식 문서는 함수 동작의 근거이며 작성한 사례의 실행 증빙이 아닙니다.</x:v>
      </x:c>
    </x:row>
    <x:row r="22" ht="66" customHeight="1">
      <x:c r="A22" s="11" t="str">
        <x:v>clean</x:v>
      </x:c>
      <x:c r="B22" s="11" t="str">
        <x:v>https://support.microsoft.com/en-us/excel/top-ten-ways-to-clean-your-data</x:v>
      </x:c>
    </x:row>
    <x:row r="23" ht="66" customHeight="1">
      <x:c r="A23" s="11" t="str">
        <x:v>countif</x:v>
      </x:c>
      <x:c r="B23" s="11" t="str">
        <x:v>https://support.microsoft.com/en-us/excel/get-started/use-the-countif-function-in-microsoft-excel</x:v>
      </x:c>
    </x:row>
    <x:row r="24" ht="66" customHeight="1">
      <x:c r="A24" s="11" t="str">
        <x:v>vlookup</x:v>
      </x:c>
      <x:c r="B24" s="11" t="str">
        <x:v>https://learn.microsoft.com/en-us/office/vba/api/excel.worksheetfunction.vlookup</x:v>
      </x:c>
    </x:row>
    <x:row r="25" ht="66" customHeight="1">
      <x:c r="A25" s="11" t="str">
        <x:v>exact</x:v>
      </x:c>
      <x:c r="B25" s="11" t="str">
        <x:v>https://support.microsoft.com/en-us/excel/functions/exact-function</x:v>
      </x:c>
    </x:row>
    <x:row r="26" ht="66" customHeight="1">
      <x:c r="A26" s="11" t="str">
        <x:v>trim</x:v>
      </x:c>
      <x:c r="B26" s="11" t="str">
        <x:v>https://support.microsoft.com/en-us/excel/functions/trim-function</x:v>
      </x:c>
    </x:row>
    <x:row r="27" ht="66" customHeight="1">
      <x:c r="A27" s="11" t="str">
        <x:v>unichar</x:v>
      </x:c>
      <x:c r="B27" s="11" t="str">
        <x:v>https://support.microsoft.com/en-us/Excel/functions/unichar-function</x:v>
      </x:c>
    </x:row>
  </x:sheetData>
  <x:pageMargins left="0.7" right="0.7" top="0.75" bottom="0.75" header="0.3" footer="0.3"/>
</x:worksheet>
</file>