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2cc9440e9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극값검산" sheetId="1" r:id="R4c32b824828b4085"/>
    <x:sheet xmlns:r="http://schemas.openxmlformats.org/officeDocument/2006/relationships" name="조건범위" sheetId="2" r:id="R67fc32a70f5a45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e424fda3a4f2b" /><Relationship Type="http://schemas.openxmlformats.org/officeDocument/2006/relationships/theme" Target="/xl/theme/theme1.xml" Id="R6dfcc7f84e864a2f" /><Relationship Type="http://schemas.openxmlformats.org/officeDocument/2006/relationships/sharedStrings" Target="/xl/sharedStrings.xml" Id="R3ad244f5d17b4263" /><Relationship Type="http://schemas.openxmlformats.org/officeDocument/2006/relationships/worksheet" Target="/xl/worksheets/sheet1.xml" Id="R4c32b824828b4085" /><Relationship Type="http://schemas.openxmlformats.org/officeDocument/2006/relationships/worksheet" Target="/xl/worksheets/sheet2.xml" Id="R67fc32a70f5a45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  <ns0:col min="10" max="10" width="20" hidden="0" customWidth="1"/>
  </ns0:cols>
  <ns0:sheetData>
    <ns0:row r="1" ht="42" customHeight="1">
      <ns0:c r="A1" s="6" t="str">
        <ns0:v>ID</ns0:v>
      </ns0:c>
      <ns0:c r="B1" s="6" t="str">
        <ns0:v>지점</ns0:v>
      </ns0:c>
      <ns0:c r="C1" s="6" t="str">
        <ns0:v>분기</ns0:v>
      </ns0:c>
      <ns0:c r="D1" s="6" t="str">
        <ns0:v>가상 매출</ns0:v>
      </ns0:c>
      <ns0:c r="E1" s="6" t="str">
        <ns0:v>서울2Q최대 ID</ns0:v>
      </ns0:c>
      <ns0:c r="F1" s="6" t="str">
        <ns0:v>질문</ns0:v>
      </ns0:c>
      <ns0:c r="G1" s="6" t="str">
        <ns0:v>결과</ns0:v>
      </ns0:c>
      <ns0:c r="H1" s="6" t="str">
        <ns0:v>고정 기대</ns0:v>
      </ns0:c>
      <ns0:c r="I1" s="6" t="str">
        <ns0:v>대조</ns0:v>
      </ns0:c>
      <ns0:c r="J1" s="6" t="str">
        <ns0:v>숫자 여부</ns0:v>
      </ns0:c>
    </ns0:row>
    <ns0:row r="2" ht="28" customHeight="1">
      <ns0:c r="A2" s="4" t="str">
        <ns0:v>R01</ns0:v>
      </ns0:c>
      <ns0:c r="B2" s="4" t="str">
        <ns0:v>서울</ns0:v>
      </ns0:c>
      <ns0:c r="C2" s="4" t="str">
        <ns0:v>1Q</ns0:v>
      </ns0:c>
      <ns0:c r="D2" s="4" t="n">
        <ns0:v>1200</ns0:v>
      </ns0:c>
      <ns0:c r="E2" s="4" t="str">
        <ns0:f>IF(COUNT($D$2:$D$7)&lt;&gt;6,"입력 확인",IF(AND(B2="서울",C2="2Q",D2=$G$6),A2,""))</ns0:f>
        <ns0:v/>
      </ns0:c>
      <ns0:c r="F2" s="4" t="str">
        <ns0:v>전체 최대</ns0:v>
      </ns0:c>
      <ns0:c r="G2" s="4" t="n">
        <ns0:f>IF(COUNT($D$2:$D$7)&lt;&gt;6,"입력 확인",MAX(D2:D7))</ns0:f>
        <ns0:v>1500</ns0:v>
      </ns0:c>
      <ns0:c r="H2" s="4" t="n">
        <ns0:v>1500</ns0:v>
      </ns0:c>
      <ns0:c r="I2" s="4" t="str">
        <ns0:f>IF(G2=H2,"일치","차이")</ns0:f>
        <ns0:v>일치</ns0:v>
      </ns0:c>
      <ns0:c r="J2" s="4" t="b">
        <ns0:f>ISNUMBER(D2)</ns0:f>
        <ns0:v>1</ns0:v>
      </ns0:c>
    </ns0:row>
    <ns0:row r="3" ht="28" customHeight="1">
      <ns0:c r="A3" s="4" t="str">
        <ns0:v>R02</ns0:v>
      </ns0:c>
      <ns0:c r="B3" s="4" t="str">
        <ns0:v>부산</ns0:v>
      </ns0:c>
      <ns0:c r="C3" s="4" t="str">
        <ns0:v>1Q</ns0:v>
      </ns0:c>
      <ns0:c r="D3" s="4" t="n">
        <ns0:v>1500</ns0:v>
      </ns0:c>
      <ns0:c r="E3" s="4" t="str">
        <ns0:f>IF(COUNT($D$2:$D$7)&lt;&gt;6,"입력 확인",IF(AND(B3="서울",C3="2Q",D3=$G$6),A3,""))</ns0:f>
        <ns0:v/>
      </ns0:c>
      <ns0:c r="F3" s="4" t="str">
        <ns0:v>전체 최소</ns0:v>
      </ns0:c>
      <ns0:c r="G3" s="4" t="n">
        <ns0:f>IF(COUNT($D$2:$D$7)&lt;&gt;6,"입력 확인",MIN(D2:D7))</ns0:f>
        <ns0:v>0</ns0:v>
      </ns0:c>
      <ns0:c r="H3" s="4" t="n">
        <ns0:v>0</ns0:v>
      </ns0:c>
      <ns0:c r="I3" s="4" t="str">
        <ns0:f>IF(G3=H3,"일치","차이")</ns0:f>
        <ns0:v>일치</ns0:v>
      </ns0:c>
      <ns0:c r="J3" s="4" t="b">
        <ns0:f>ISNUMBER(D3)</ns0:f>
        <ns0:v>1</ns0:v>
      </ns0:c>
    </ns0:row>
    <ns0:row r="4" ht="28" customHeight="1">
      <ns0:c r="A4" s="4" t="str">
        <ns0:v>R03</ns0:v>
      </ns0:c>
      <ns0:c r="B4" s="4" t="str">
        <ns0:v>서울</ns0:v>
      </ns0:c>
      <ns0:c r="C4" s="4" t="str">
        <ns0:v>2Q</ns0:v>
      </ns0:c>
      <ns0:c r="D4" s="4" t="n">
        <ns0:v>1500</ns0:v>
      </ns0:c>
      <ns0:c r="E4" s="4" t="str">
        <ns0:f>IF(COUNT($D$2:$D$7)&lt;&gt;6,"입력 확인",IF(AND(B4="서울",C4="2Q",D4=$G$6),A4,""))</ns0:f>
        <ns0:v>R03</ns0:v>
      </ns0:c>
      <ns0:c r="F4" s="4" t="str">
        <ns0:v>서울 최대</ns0:v>
      </ns0:c>
      <ns0:c r="G4" s="4" t="n">
        <ns0:f>IF(COUNT($D$2:$D$7)&lt;&gt;6,"입력 확인",_xlfn.MAXIFS(D2:D7,B2:B7,"서울"))</ns0:f>
        <ns0:v>1500</ns0:v>
      </ns0:c>
      <ns0:c r="H4" s="4" t="n">
        <ns0:v>1500</ns0:v>
      </ns0:c>
      <ns0:c r="I4" s="4" t="str">
        <ns0:f>IF(G4=H4,"일치","차이")</ns0:f>
        <ns0:v>일치</ns0:v>
      </ns0:c>
      <ns0:c r="J4" s="4" t="b">
        <ns0:f>ISNUMBER(D4)</ns0:f>
        <ns0:v>1</ns0:v>
      </ns0:c>
    </ns0:row>
    <ns0:row r="5" ht="28" customHeight="1">
      <ns0:c r="A5" s="4" t="str">
        <ns0:v>R04</ns0:v>
      </ns0:c>
      <ns0:c r="B5" s="4" t="str">
        <ns0:v>대구</ns0:v>
      </ns0:c>
      <ns0:c r="C5" s="4" t="str">
        <ns0:v>2Q</ns0:v>
      </ns0:c>
      <ns0:c r="D5" s="4" t="n">
        <ns0:v>870</ns0:v>
      </ns0:c>
      <ns0:c r="E5" s="4" t="str">
        <ns0:f>IF(COUNT($D$2:$D$7)&lt;&gt;6,"입력 확인",IF(AND(B5="서울",C5="2Q",D5=$G$6),A5,""))</ns0:f>
        <ns0:v/>
      </ns0:c>
      <ns0:c r="F5" s="4" t="str">
        <ns0:v>서울 최소</ns0:v>
      </ns0:c>
      <ns0:c r="G5" s="4" t="n">
        <ns0:f>IF(COUNT($D$2:$D$7)&lt;&gt;6,"입력 확인",_xlfn.MINIFS(D2:D7,B2:B7,"서울"))</ns0:f>
        <ns0:v>1200</ns0:v>
      </ns0:c>
      <ns0:c r="H5" s="4" t="n">
        <ns0:v>1200</ns0:v>
      </ns0:c>
      <ns0:c r="I5" s="4" t="str">
        <ns0:f>IF(G5=H5,"일치","차이")</ns0:f>
        <ns0:v>일치</ns0:v>
      </ns0:c>
      <ns0:c r="J5" s="4" t="b">
        <ns0:f>ISNUMBER(D5)</ns0:f>
        <ns0:v>1</ns0:v>
      </ns0:c>
    </ns0:row>
    <ns0:row r="6" ht="28" customHeight="1">
      <ns0:c r="A6" s="4" t="str">
        <ns0:v>R05</ns0:v>
      </ns0:c>
      <ns0:c r="B6" s="4" t="str">
        <ns0:v>서울</ns0:v>
      </ns0:c>
      <ns0:c r="C6" s="4" t="str">
        <ns0:v>2Q</ns0:v>
      </ns0:c>
      <ns0:c r="D6" s="4" t="n">
        <ns0:v>1320</ns0:v>
      </ns0:c>
      <ns0:c r="E6" s="4" t="str">
        <ns0:f>IF(COUNT($D$2:$D$7)&lt;&gt;6,"입력 확인",IF(AND(B6="서울",C6="2Q",D6=$G$6),A6,""))</ns0:f>
        <ns0:v/>
      </ns0:c>
      <ns0:c r="F6" s="4" t="str">
        <ns0:v>서울2Q 최대</ns0:v>
      </ns0:c>
      <ns0:c r="G6" s="4" t="n">
        <ns0:f>IF(COUNT($D$2:$D$7)&lt;&gt;6,"입력 확인",_xlfn.MAXIFS(D2:D7,B2:B7,"서울",C2:C7,"2Q"))</ns0:f>
        <ns0:v>1500</ns0:v>
      </ns0:c>
      <ns0:c r="H6" s="4" t="n">
        <ns0:v>1500</ns0:v>
      </ns0:c>
      <ns0:c r="I6" s="4" t="str">
        <ns0:f>IF(G6=H6,"일치","차이")</ns0:f>
        <ns0:v>일치</ns0:v>
      </ns0:c>
      <ns0:c r="J6" s="4" t="b">
        <ns0:f>ISNUMBER(D6)</ns0:f>
        <ns0:v>1</ns0:v>
      </ns0:c>
    </ns0:row>
    <ns0:row r="7" ht="28" customHeight="1">
      <ns0:c r="A7" s="4" t="str">
        <ns0:v>R06</ns0:v>
      </ns0:c>
      <ns0:c r="B7" s="4" t="str">
        <ns0:v>제주</ns0:v>
      </ns0:c>
      <ns0:c r="C7" s="4" t="str">
        <ns0:v>2Q</ns0:v>
      </ns0:c>
      <ns0:c r="D7" s="4" t="n">
        <ns0:v>0</ns0:v>
      </ns0:c>
      <ns0:c r="E7" s="4" t="str">
        <ns0:f>IF(COUNT($D$2:$D$7)&lt;&gt;6,"입력 확인",IF(AND(B7="서울",C7="2Q",D7=$G$6),A7,""))</ns0:f>
        <ns0:v/>
      </ns0:c>
      <ns0:c r="F7" s="4" t="str">
        <ns0:v>서울2Q 최소</ns0:v>
      </ns0:c>
      <ns0:c r="G7" s="4" t="n">
        <ns0:f>IF(COUNT($D$2:$D$7)&lt;&gt;6,"입력 확인",_xlfn.MINIFS(D2:D7,B2:B7,"서울",C2:C7,"2Q"))</ns0:f>
        <ns0:v>1320</ns0:v>
      </ns0:c>
      <ns0:c r="H7" s="4" t="n">
        <ns0:v>1320</ns0:v>
      </ns0:c>
      <ns0:c r="I7" s="4" t="str">
        <ns0:f>IF(G7=H7,"일치","차이")</ns0:f>
        <ns0:v>일치</ns0:v>
      </ns0:c>
      <ns0:c r="J7" s="4" t="b">
        <ns0:f>ISNUMBER(D7)</ns0:f>
        <ns0:v>1</ns0:v>
      </ns0:c>
    </ns0:row>
    <ns0:row r="8" ht="28" customHeight="1">
      <ns0:c r="A8" s="4"/>
      <ns0:c r="B8" s="4"/>
      <ns0:c r="C8" s="4"/>
      <ns0:c r="D8" s="4"/>
      <ns0:c r="E8" s="4"/>
      <ns0:c r="F8" s="4" t="str">
        <ns0:v>서울2Q 행 수</ns0:v>
      </ns0:c>
      <ns0:c r="G8" s="4" t="n">
        <ns0:f>IF(COUNT($D$2:$D$7)&lt;&gt;6,"입력 확인",COUNTIFS(B2:B7,"서울",C2:C7,"2Q"))</ns0:f>
        <ns0:v>2</ns0:v>
      </ns0:c>
      <ns0:c r="H8" s="4" t="n">
        <ns0:v>2</ns0:v>
      </ns0:c>
      <ns0:c r="I8" s="4" t="str">
        <ns0:f>IF(G8=H8,"일치","차이")</ns0:f>
        <ns0:v>일치</ns0:v>
      </ns0:c>
      <ns0:c r="J8" s="4"/>
    </ns0:row>
    <ns0:row r="9" ht="28" customHeight="1">
      <ns0:c r="A9" s="4"/>
      <ns0:c r="B9" s="4"/>
      <ns0:c r="C9" s="4"/>
      <ns0:c r="D9" s="4"/>
      <ns0:c r="E9" s="4"/>
      <ns0:c r="F9" s="4" t="str">
        <ns0:v>광주</ns0:v>
      </ns0:c>
      <ns0:c r="G9" s="4" t="str">
        <ns0:f>IF(COUNT($D$2:$D$7)&lt;&gt;6,"입력 확인",IF(COUNTIF(B2:B7,"광주")=0,"데이터 없음",_xlfn.MAXIFS(D2:D7,B2:B7,"광주")))</ns0:f>
        <ns0:v>데이터 없음</ns0:v>
      </ns0:c>
      <ns0:c r="H9" s="4" t="str">
        <ns0:v>데이터 없음</ns0:v>
      </ns0:c>
      <ns0:c r="I9" s="4" t="str">
        <ns0:f>IF(G9=H9,"일치","차이")</ns0:f>
        <ns0:v>일치</ns0:v>
      </ns0:c>
      <ns0:c r="J9" s="4"/>
    </ns0:row>
    <ns0:row r="10" ht="28" customHeight="1">
      <ns0:c r="A10" s="4"/>
      <ns0:c r="B10" s="4"/>
      <ns0:c r="C10" s="4"/>
      <ns0:c r="D10" s="4"/>
      <ns0:c r="E10" s="4"/>
      <ns0:c r="F10" s="4" t="str">
        <ns0:v>제주</ns0:v>
      </ns0:c>
      <ns0:c r="G10" s="4" t="n">
        <ns0:f>IF(COUNT($D$2:$D$7)&lt;&gt;6,"입력 확인",IF(COUNTIF(B2:B7,"제주")=0,"데이터 없음",_xlfn.MAXIFS(D2:D7,B2:B7,"제주")))</ns0:f>
        <ns0:v>0</ns0:v>
      </ns0:c>
      <ns0:c r="H10" s="4" t="n">
        <ns0:v>0</ns0:v>
      </ns0:c>
      <ns0:c r="I10" s="4" t="str">
        <ns0:f>IF(G10=H10,"일치","차이")</ns0:f>
        <ns0:v>일치</ns0:v>
      </ns0:c>
      <ns0:c r="J10" s="4"/>
    </ns0:row>
    <ns0:row r="11" ht="28" customHeight="1">
      <ns0:c r="A11" s="4"/>
      <ns0:c r="B11" s="4"/>
      <ns0:c r="C11" s="4"/>
      <ns0:c r="D11" s="4"/>
      <ns0:c r="E11" s="4"/>
      <ns0:c r="F11" s="4" t="str">
        <ns0:v>제주 행 수</ns0:v>
      </ns0:c>
      <ns0:c r="G11" s="4" t="n">
        <ns0:f>IF(COUNT($D$2:$D$7)&lt;&gt;6,"입력 확인",COUNTIF(B2:B7,"제주"))</ns0:f>
        <ns0:v>1</ns0:v>
      </ns0:c>
      <ns0:c r="H11" s="4" t="n">
        <ns0:v>1</ns0:v>
      </ns0:c>
      <ns0:c r="I11" s="4" t="str">
        <ns0:f>IF(G11=H11,"일치","차이")</ns0:f>
        <ns0:v>일치</ns0:v>
      </ns0:c>
      <ns0:c r="J11" s="4"/>
    </ns0:row>
    <ns0:row r="12" ht="28" customHeight="1">
      <ns0:c r="A12" s="4"/>
      <ns0:c r="B12" s="4"/>
      <ns0:c r="C12" s="4"/>
      <ns0:c r="D12" s="4"/>
      <ns0:c r="E12" s="4"/>
      <ns0:c r="F12" s="4" t="str">
        <ns0:v>서울2Q 최대 수</ns0:v>
      </ns0:c>
      <ns0:c r="G12" s="4" t="n">
        <ns0:f>IF(COUNT($D$2:$D$7)&lt;&gt;6,"입력 확인",COUNTIFS(B2:B7,"서울",C2:C7,"2Q",D2:D7,G6))</ns0:f>
        <ns0:v>1</ns0:v>
      </ns0:c>
      <ns0:c r="H12" s="4" t="n">
        <ns0:v>1</ns0:v>
      </ns0:c>
      <ns0:c r="I12" s="4" t="str">
        <ns0:f>IF(G12=H12,"일치","차이")</ns0:f>
        <ns0:v>일치</ns0:v>
      </ns0:c>
      <ns0:c r="J12" s="4"/>
    </ns0:row>
    <ns0:row r="13" ht="28" customHeight="1">
      <ns0:c r="A13" s="4"/>
      <ns0:c r="B13" s="4"/>
      <ns0:c r="C13" s="4"/>
      <ns0:c r="D13" s="4"/>
      <ns0:c r="E13" s="4"/>
      <ns0:c r="F13" s="4" t="str">
        <ns0:v>숫자 수</ns0:v>
      </ns0:c>
      <ns0:c r="G13" s="4" t="n">
        <ns0:f>COUNT(D2:D7)</ns0:f>
        <ns0:v>6</ns0:v>
      </ns0:c>
      <ns0:c r="H13" s="4" t="n">
        <ns0:v>6</ns0:v>
      </ns0:c>
      <ns0:c r="I13" s="4" t="str">
        <ns0:f>IF(G13=H13,"일치","차이")</ns0:f>
        <ns0:v>일치</ns0:v>
      </ns0:c>
      <ns0:c r="J13" s="4"/>
    </ns0:row>
    <ns0:row r="14" ht="28" customHeight="1">
      <ns0:c r="A14" s="4"/>
      <ns0:c r="B14" s="4"/>
      <ns0:c r="C14" s="4"/>
      <ns0:c r="D14" s="4"/>
      <ns0:c r="E14" s="4"/>
      <ns0:c r="F14" s="4"/>
      <ns0:c r="G14" s="4"/>
      <ns0:c r="H14" s="4"/>
      <ns0:c r="I14" s="4"/>
      <ns0:c r="J14" s="4"/>
    </ns0:row>
    <ns0:row r="15" ht="28" customHeight="1">
      <ns0:c r="A15" s="4"/>
      <ns0:c r="B15" s="4"/>
      <ns0:c r="C15" s="4"/>
      <ns0:c r="D15" s="4"/>
      <ns0:c r="E15" s="4"/>
      <ns0:c r="F15" s="4"/>
      <ns0:c r="G15" s="4"/>
      <ns0:c r="H15" s="4"/>
      <ns0:c r="I15" s="4"/>
      <ns0:c r="J15" s="4"/>
    </ns0:row>
    <ns0:row r="16" ht="42" customHeight="1">
      <ns0:c r="A16" s="8" t="str">
        <ns0:v>가상6행 모두 숫자가 있어야 결과를 읽는 실습 정책입니다. 빈 매출을 숫자0으로 처리하지 않습니다.</ns0:v>
      </ns0:c>
      <ns0:c r="B16" s="8" t="str">
        <ns0:v>가상6행 모두 숫자가 있어야 결과를 읽는 실습 정책입니다. 빈 매출을 숫자0으로 처리하지 않습니다.</ns0:v>
      </ns0:c>
      <ns0:c r="C16" s="8" t="str">
        <ns0:v>가상6행 모두 숫자가 있어야 결과를 읽는 실습 정책입니다. 빈 매출을 숫자0으로 처리하지 않습니다.</ns0:v>
      </ns0:c>
      <ns0:c r="D16" s="8" t="str">
        <ns0:v>가상6행 모두 숫자가 있어야 결과를 읽는 실습 정책입니다. 빈 매출을 숫자0으로 처리하지 않습니다.</ns0:v>
      </ns0:c>
      <ns0:c r="E16" s="8" t="str">
        <ns0:v>가상6행 모두 숫자가 있어야 결과를 읽는 실습 정책입니다. 빈 매출을 숫자0으로 처리하지 않습니다.</ns0:v>
      </ns0:c>
      <ns0:c r="F16" s="8" t="str">
        <ns0:v>가상6행 모두 숫자가 있어야 결과를 읽는 실습 정책입니다. 빈 매출을 숫자0으로 처리하지 않습니다.</ns0:v>
      </ns0:c>
      <ns0:c r="G16" s="8" t="str">
        <ns0:v>가상6행 모두 숫자가 있어야 결과를 읽는 실습 정책입니다. 빈 매출을 숫자0으로 처리하지 않습니다.</ns0:v>
      </ns0:c>
      <ns0:c r="H16" s="8" t="str">
        <ns0:v>가상6행 모두 숫자가 있어야 결과를 읽는 실습 정책입니다. 빈 매출을 숫자0으로 처리하지 않습니다.</ns0:v>
      </ns0:c>
      <ns0:c r="I16" s="8" t="str">
        <ns0:v>가상6행 모두 숫자가 있어야 결과를 읽는 실습 정책입니다. 빈 매출을 숫자0으로 처리하지 않습니다.</ns0:v>
      </ns0:c>
      <ns0:c r="J16" s="8" t="str">
        <ns0:v>가상6행 모두 숫자가 있어야 결과를 읽는 실습 정책입니다. 빈 매출을 숫자0으로 처리하지 않습니다.</ns0:v>
      </ns0:c>
    </ns0:row>
    <ns0:row r="17" ht="42" customHeight="1">
      <ns0:c r="A17" s="8" t="str">
        <ns0:v>https://support.microsoft.com/en-us/excel/functions/maxifs-function</ns0:v>
      </ns0:c>
      <ns0:c r="B17" s="8" t="str">
        <ns0:v>https://support.microsoft.com/en-us/excel/functions/maxifs-function</ns0:v>
      </ns0:c>
      <ns0:c r="C17" s="8" t="str">
        <ns0:v>https://support.microsoft.com/en-us/excel/functions/maxifs-function</ns0:v>
      </ns0:c>
      <ns0:c r="D17" s="8" t="str">
        <ns0:v>https://support.microsoft.com/en-us/excel/functions/maxifs-function</ns0:v>
      </ns0:c>
      <ns0:c r="E17" s="8" t="str">
        <ns0:v>https://support.microsoft.com/en-us/excel/functions/maxifs-function</ns0:v>
      </ns0:c>
      <ns0:c r="F17" s="8" t="str">
        <ns0:v>https://support.microsoft.com/en-us/excel/functions/maxifs-function</ns0:v>
      </ns0:c>
      <ns0:c r="G17" s="8" t="str">
        <ns0:v>https://support.microsoft.com/en-us/excel/functions/maxifs-function</ns0:v>
      </ns0:c>
      <ns0:c r="H17" s="8" t="str">
        <ns0:v>https://support.microsoft.com/en-us/excel/functions/maxifs-function</ns0:v>
      </ns0:c>
      <ns0:c r="I17" s="8" t="str">
        <ns0:v>https://support.microsoft.com/en-us/excel/functions/maxifs-function</ns0:v>
      </ns0:c>
      <ns0:c r="J17" s="8" t="str">
        <ns0:v>https://support.microsoft.com/en-us/excel/functions/maxifs-function</ns0:v>
      </ns0:c>
    </ns0:row>
    <ns0:row r="18" ht="42" customHeight="1">
      <ns0:c r="A18" s="8" t="str">
        <ns0:v>https://support.microsoft.com/en-us/excel/functions/minifs-function</ns0:v>
      </ns0:c>
      <ns0:c r="B18" s="8" t="str">
        <ns0:v>https://support.microsoft.com/en-us/excel/functions/minifs-function</ns0:v>
      </ns0:c>
      <ns0:c r="C18" s="8" t="str">
        <ns0:v>https://support.microsoft.com/en-us/excel/functions/minifs-function</ns0:v>
      </ns0:c>
      <ns0:c r="D18" s="8" t="str">
        <ns0:v>https://support.microsoft.com/en-us/excel/functions/minifs-function</ns0:v>
      </ns0:c>
      <ns0:c r="E18" s="8" t="str">
        <ns0:v>https://support.microsoft.com/en-us/excel/functions/minifs-function</ns0:v>
      </ns0:c>
      <ns0:c r="F18" s="8" t="str">
        <ns0:v>https://support.microsoft.com/en-us/excel/functions/minifs-function</ns0:v>
      </ns0:c>
      <ns0:c r="G18" s="8" t="str">
        <ns0:v>https://support.microsoft.com/en-us/excel/functions/minifs-function</ns0:v>
      </ns0:c>
      <ns0:c r="H18" s="8" t="str">
        <ns0:v>https://support.microsoft.com/en-us/excel/functions/minifs-function</ns0:v>
      </ns0:c>
      <ns0:c r="I18" s="8" t="str">
        <ns0:v>https://support.microsoft.com/en-us/excel/functions/minifs-function</ns0:v>
      </ns0:c>
      <ns0:c r="J18" s="8" t="str">
        <ns0:v>https://support.microsoft.com/en-us/excel/functions/minifs-function</ns0:v>
      </ns0:c>
    </ns0:row>
    <ns0:row r="19" ht="28" customHeight="1">
      <ns0:c r="A19" s="4"/>
      <ns0:c r="B19" s="4"/>
      <ns0:c r="C19" s="4"/>
      <ns0:c r="D19" s="4"/>
      <ns0:c r="E19" s="4"/>
      <ns0:c r="F19" s="4"/>
      <ns0:c r="G19" s="4"/>
      <ns0:c r="H19" s="4"/>
      <ns0:c r="I19" s="4"/>
      <ns0:c r="J19" s="4"/>
    </ns0:row>
    <ns0:row r="20" ht="28" customHeight="1">
      <ns0:c r="A20" s="4"/>
      <ns0:c r="B20" s="4"/>
      <ns0:c r="C20" s="4"/>
      <ns0:c r="D20" s="4"/>
      <ns0:c r="E20" s="4"/>
      <ns0:c r="F20" s="4"/>
      <ns0:c r="G20" s="4"/>
      <ns0:c r="H20" s="4"/>
      <ns0:c r="I20" s="4"/>
      <ns0:c r="J20" s="4"/>
    </ns0:row>
  </ns0:sheetData>
  <ns0:mergeCells>
    <ns0:mergeCell ref="A16:J16"/>
    <ns0:mergeCell ref="A17:J17"/>
    <ns0:mergeCell ref="A18:J18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42" customHeight="1">
      <ns0:c r="A1" s="6" t="str">
        <ns0:v>질문</ns0:v>
      </ns0:c>
      <ns0:c r="B1" s="6" t="str">
        <ns0:v>지점</ns0:v>
      </ns0:c>
      <ns0:c r="C1" s="6" t="str">
        <ns0:v>분기</ns0:v>
      </ns0:c>
      <ns0:c r="D1" s="6" t="str">
        <ns0:v>숫자 대상수</ns0:v>
      </ns0:c>
      <ns0:c r="E1" s="6" t="str">
        <ns0:v>최대</ns0:v>
      </ns0:c>
      <ns0:c r="F1" s="6" t="str">
        <ns0:v>최소</ns0:v>
      </ns0:c>
    </ns0:row>
    <ns0:row r="2" ht="28" customHeight="1">
      <ns0:c r="A2" s="4" t="str">
        <ns0:v>서울2Q</ns0:v>
      </ns0:c>
      <ns0:c r="B2" s="4" t="str">
        <ns0:v>서울</ns0:v>
      </ns0:c>
      <ns0:c r="C2" s="4" t="str">
        <ns0:v>2Q</ns0:v>
      </ns0:c>
      <ns0:c r="D2" s="4" t="n">
        <ns0:f>SUMPRODUCT(('극값검산'!$B$2:$B$7=B2)*('극값검산'!$C$2:$C$7=C2)*ISNUMBER('극값검산'!$D$2:$D$7))</ns0:f>
        <ns0:v>2</ns0:v>
      </ns0:c>
      <ns0:c r="E2" s="4" t="n">
        <ns0:f>IF(COUNT('극값검산'!$D$2:$D$7)&lt;&gt;6,"입력 확인",IF(D2=0,"데이터 없음",_xlfn.MAXIFS('극값검산'!$D$2:$D$7,'극값검산'!$B$2:$B$7,B2,'극값검산'!$C$2:$C$7,C2)))</ns0:f>
        <ns0:v>1500</ns0:v>
      </ns0:c>
      <ns0:c r="F2" s="4" t="n">
        <ns0:f>IF(COUNT('극값검산'!$D$2:$D$7)&lt;&gt;6,"입력 확인",IF(D2=0,"데이터 없음",_xlfn.MINIFS('극값검산'!$D$2:$D$7,'극값검산'!$B$2:$B$7,B2,'극값검산'!$C$2:$C$7,C2)))</ns0:f>
        <ns0:v>1320</ns0:v>
      </ns0:c>
    </ns0:row>
    <ns0:row r="3" ht="28" customHeight="1">
      <ns0:c r="A3" s="4" t="str">
        <ns0:v>광주2Q</ns0:v>
      </ns0:c>
      <ns0:c r="B3" s="4" t="str">
        <ns0:v>광주</ns0:v>
      </ns0:c>
      <ns0:c r="C3" s="4" t="str">
        <ns0:v>2Q</ns0:v>
      </ns0:c>
      <ns0:c r="D3" s="4" t="n">
        <ns0:f>SUMPRODUCT(('극값검산'!$B$2:$B$7=B3)*('극값검산'!$C$2:$C$7=C3)*ISNUMBER('극값검산'!$D$2:$D$7))</ns0:f>
        <ns0:v>0</ns0:v>
      </ns0:c>
      <ns0:c r="E3" s="4" t="str">
        <ns0:f>IF(COUNT('극값검산'!$D$2:$D$7)&lt;&gt;6,"입력 확인",IF(D3=0,"데이터 없음",_xlfn.MAXIFS('극값검산'!$D$2:$D$7,'극값검산'!$B$2:$B$7,B3,'극값검산'!$C$2:$C$7,C3)))</ns0:f>
        <ns0:v>데이터 없음</ns0:v>
      </ns0:c>
      <ns0:c r="F3" s="4" t="str">
        <ns0:f>IF(COUNT('극값검산'!$D$2:$D$7)&lt;&gt;6,"입력 확인",IF(D3=0,"데이터 없음",_xlfn.MINIFS('극값검산'!$D$2:$D$7,'극값검산'!$B$2:$B$7,B3,'극값검산'!$C$2:$C$7,C3)))</ns0:f>
        <ns0:v>데이터 없음</ns0:v>
      </ns0:c>
    </ns0:row>
    <ns0:row r="4" ht="28" customHeight="1">
      <ns0:c r="A4" s="4" t="str">
        <ns0:v>제주2Q</ns0:v>
      </ns0:c>
      <ns0:c r="B4" s="4" t="str">
        <ns0:v>제주</ns0:v>
      </ns0:c>
      <ns0:c r="C4" s="4" t="str">
        <ns0:v>2Q</ns0:v>
      </ns0:c>
      <ns0:c r="D4" s="4" t="n">
        <ns0:f>SUMPRODUCT(('극값검산'!$B$2:$B$7=B4)*('극값검산'!$C$2:$C$7=C4)*ISNUMBER('극값검산'!$D$2:$D$7))</ns0:f>
        <ns0:v>1</ns0:v>
      </ns0:c>
      <ns0:c r="E4" s="4" t="n">
        <ns0:f>IF(COUNT('극값검산'!$D$2:$D$7)&lt;&gt;6,"입력 확인",IF(D4=0,"데이터 없음",_xlfn.MAXIFS('극값검산'!$D$2:$D$7,'극값검산'!$B$2:$B$7,B4,'극값검산'!$C$2:$C$7,C4)))</ns0:f>
        <ns0:v>0</ns0:v>
      </ns0:c>
      <ns0:c r="F4" s="4" t="n">
        <ns0:f>IF(COUNT('극값검산'!$D$2:$D$7)&lt;&gt;6,"입력 확인",IF(D4=0,"데이터 없음",_xlfn.MINIFS('극값검산'!$D$2:$D$7,'극값검산'!$B$2:$B$7,B4,'극값검산'!$C$2:$C$7,C4)))</ns0:f>
        <ns0:v>0</ns0:v>
      </ns0:c>
    </ns0:row>
    <ns0:row r="5" ht="28" customHeight="1">
      <ns0:c r="A5" s="4" t="str">
        <ns0:v>서울1Q</ns0:v>
      </ns0:c>
      <ns0:c r="B5" s="4" t="str">
        <ns0:v>서울</ns0:v>
      </ns0:c>
      <ns0:c r="C5" s="4" t="str">
        <ns0:v>1Q</ns0:v>
      </ns0:c>
      <ns0:c r="D5" s="4" t="n">
        <ns0:f>SUMPRODUCT(('극값검산'!$B$2:$B$7=B5)*('극값검산'!$C$2:$C$7=C5)*ISNUMBER('극값검산'!$D$2:$D$7))</ns0:f>
        <ns0:v>1</ns0:v>
      </ns0:c>
      <ns0:c r="E5" s="4" t="n">
        <ns0:f>IF(COUNT('극값검산'!$D$2:$D$7)&lt;&gt;6,"입력 확인",IF(D5=0,"데이터 없음",_xlfn.MAXIFS('극값검산'!$D$2:$D$7,'극값검산'!$B$2:$B$7,B5,'극값검산'!$C$2:$C$7,C5)))</ns0:f>
        <ns0:v>1200</ns0:v>
      </ns0:c>
      <ns0:c r="F5" s="4" t="n">
        <ns0:f>IF(COUNT('극값검산'!$D$2:$D$7)&lt;&gt;6,"입력 확인",IF(D5=0,"데이터 없음",_xlfn.MINIFS('극값검산'!$D$2:$D$7,'극값검산'!$B$2:$B$7,B5,'극값검산'!$C$2:$C$7,C5)))</ns0:f>
        <ns0:v>1200</ns0:v>
      </ns0:c>
    </ns0:row>
    <ns0:row r="6" ht="28" customHeight="1">
      <ns0:c r="A6" s="4"/>
      <ns0:c r="B6" s="4"/>
      <ns0:c r="C6" s="4"/>
      <ns0:c r="D6" s="4"/>
      <ns0:c r="E6" s="4"/>
      <ns0:c r="F6" s="4"/>
    </ns0:row>
    <ns0:row r="7" ht="28" customHeight="1">
      <ns0:c r="A7" s="4"/>
      <ns0:c r="B7" s="4"/>
      <ns0:c r="C7" s="4"/>
      <ns0:c r="D7" s="4"/>
      <ns0:c r="E7" s="4"/>
      <ns0:c r="F7" s="4"/>
    </ns0:row>
    <ns0:row r="8" ht="42" customHeight="1">
      <ns0:c r="A8" s="8" t="str">
        <ns0:v>행 존재·숫자 존재·조건부 극값을 나눠 읽습니다. 기본 제주0은 실제 가상 숫자 입력입니다.</ns0:v>
      </ns0:c>
      <ns0:c r="B8" s="8" t="str">
        <ns0:v>행 존재·숫자 존재·조건부 극값을 나눠 읽습니다. 기본 제주0은 실제 가상 숫자 입력입니다.</ns0:v>
      </ns0:c>
      <ns0:c r="C8" s="8" t="str">
        <ns0:v>행 존재·숫자 존재·조건부 극값을 나눠 읽습니다. 기본 제주0은 실제 가상 숫자 입력입니다.</ns0:v>
      </ns0:c>
      <ns0:c r="D8" s="8" t="str">
        <ns0:v>행 존재·숫자 존재·조건부 극값을 나눠 읽습니다. 기본 제주0은 실제 가상 숫자 입력입니다.</ns0:v>
      </ns0:c>
      <ns0:c r="E8" s="8" t="str">
        <ns0:v>행 존재·숫자 존재·조건부 극값을 나눠 읽습니다. 기본 제주0은 실제 가상 숫자 입력입니다.</ns0:v>
      </ns0:c>
      <ns0:c r="F8" s="8" t="str">
        <ns0:v>행 존재·숫자 존재·조건부 극값을 나눠 읽습니다. 기본 제주0은 실제 가상 숫자 입력입니다.</ns0:v>
      </ns0:c>
    </ns0:row>
    <ns0:row r="9" ht="42" customHeight="1">
      <ns0:c r="A9" s="8" t="str">
        <ns0:v>동점1500에는 지점·분기 조건을 함께 확인합니다. 전체에서 값만 찾으면 부산R02를 집을 수 있습니다.</ns0:v>
      </ns0:c>
      <ns0:c r="B9" s="8" t="str">
        <ns0:v>동점1500에는 지점·분기 조건을 함께 확인합니다. 전체에서 값만 찾으면 부산R02를 집을 수 있습니다.</ns0:v>
      </ns0:c>
      <ns0:c r="C9" s="8" t="str">
        <ns0:v>동점1500에는 지점·분기 조건을 함께 확인합니다. 전체에서 값만 찾으면 부산R02를 집을 수 있습니다.</ns0:v>
      </ns0:c>
      <ns0:c r="D9" s="8" t="str">
        <ns0:v>동점1500에는 지점·분기 조건을 함께 확인합니다. 전체에서 값만 찾으면 부산R02를 집을 수 있습니다.</ns0:v>
      </ns0:c>
      <ns0:c r="E9" s="8" t="str">
        <ns0:v>동점1500에는 지점·분기 조건을 함께 확인합니다. 전체에서 값만 찾으면 부산R02를 집을 수 있습니다.</ns0:v>
      </ns0:c>
      <ns0:c r="F9" s="8" t="str">
        <ns0:v>동점1500에는 지점·분기 조건을 함께 확인합니다. 전체에서 값만 찾으면 부산R02를 집을 수 있습니다.</ns0:v>
      </ns0:c>
    </ns0:row>
    <ns0:row r="10" ht="28" customHeight="1">
      <ns0:c r="A10" s="4"/>
      <ns0:c r="B10" s="4"/>
      <ns0:c r="C10" s="4"/>
      <ns0:c r="D10" s="4"/>
      <ns0:c r="E10" s="4"/>
      <ns0:c r="F10" s="4"/>
    </ns0:row>
    <ns0:row r="11" ht="28" customHeight="1">
      <ns0:c r="A11" s="4"/>
      <ns0:c r="B11" s="4"/>
      <ns0:c r="C11" s="4"/>
      <ns0:c r="D11" s="4"/>
      <ns0:c r="E11" s="4"/>
      <ns0:c r="F11" s="4"/>
    </ns0:row>
    <ns0:row r="12" ht="28" customHeight="1">
      <ns0:c r="A12" s="4"/>
      <ns0:c r="B12" s="4"/>
      <ns0:c r="C12" s="4"/>
      <ns0:c r="D12" s="4"/>
      <ns0:c r="E12" s="4"/>
      <ns0:c r="F12" s="4"/>
    </ns0:row>
    <ns0:row r="13" ht="28" customHeight="1">
      <ns0:c r="A13" s="4"/>
      <ns0:c r="B13" s="4"/>
      <ns0:c r="C13" s="4"/>
      <ns0:c r="D13" s="4"/>
      <ns0:c r="E13" s="4"/>
      <ns0:c r="F13" s="4"/>
    </ns0:row>
  </ns0:sheetData>
  <ns0:mergeCells>
    <ns0:mergeCell ref="A8:F8"/>
    <ns0:mergeCell ref="A9:F9"/>
  </ns0:mergeCells>
  <ns0:pageMargins left="0.7" right="0.7" top="0.75" bottom="0.75" header="0.3" footer="0.3"/>
</ns0:worksheet>
</file>